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180" windowWidth="18195" windowHeight="6510" activeTab="4"/>
  </bookViews>
  <sheets>
    <sheet name="Summary" sheetId="12" r:id="rId1"/>
    <sheet name="Main" sheetId="9" r:id="rId2"/>
    <sheet name="Game" sheetId="15" r:id="rId3"/>
    <sheet name="Лист2" sheetId="16" r:id="rId4"/>
    <sheet name="Source" sheetId="1" r:id="rId5"/>
    <sheet name="Source2" sheetId="10" r:id="rId6"/>
    <sheet name="Лист1" sheetId="11" state="hidden" r:id="rId7"/>
  </sheets>
  <definedNames>
    <definedName name="_xlnm._FilterDatabase" localSheetId="4" hidden="1">Source!$A$1:$W$1916</definedName>
    <definedName name="_xlnm._FilterDatabase" localSheetId="5" hidden="1">Source2!$A$1:$P$277</definedName>
  </definedName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56" i="12" l="1"/>
  <c r="E157" i="12"/>
  <c r="F157" i="12"/>
  <c r="E158" i="12"/>
  <c r="E159" i="12"/>
  <c r="E160" i="12"/>
  <c r="E161" i="12"/>
  <c r="F161" i="12"/>
  <c r="E162" i="12"/>
  <c r="F162" i="12"/>
  <c r="E163" i="12"/>
  <c r="E164" i="12"/>
  <c r="E165" i="12"/>
  <c r="F165" i="12"/>
  <c r="E166" i="12"/>
  <c r="F166" i="12"/>
  <c r="E167" i="12"/>
  <c r="E168" i="12"/>
  <c r="F138" i="12"/>
  <c r="F156" i="12" s="1"/>
  <c r="F140" i="12"/>
  <c r="F158" i="12" s="1"/>
  <c r="F141" i="12"/>
  <c r="F159" i="12" s="1"/>
  <c r="F142" i="12"/>
  <c r="F160" i="12" s="1"/>
  <c r="F143" i="12"/>
  <c r="F144" i="12"/>
  <c r="F145" i="12"/>
  <c r="F163" i="12" s="1"/>
  <c r="F146" i="12"/>
  <c r="F164" i="12" s="1"/>
  <c r="F147" i="12"/>
  <c r="F149" i="12"/>
  <c r="F167" i="12" s="1"/>
  <c r="F148" i="12"/>
  <c r="F150" i="12"/>
  <c r="F168" i="12" s="1"/>
  <c r="F151" i="12"/>
  <c r="F139" i="12"/>
  <c r="E108" i="12"/>
  <c r="E109" i="12"/>
  <c r="F109" i="12"/>
  <c r="E110" i="12"/>
  <c r="F110" i="12"/>
  <c r="E111" i="12"/>
  <c r="E112" i="12"/>
  <c r="E113" i="12"/>
  <c r="F113" i="12"/>
  <c r="E114" i="12"/>
  <c r="E115" i="12"/>
  <c r="E116" i="12"/>
  <c r="E117" i="12"/>
  <c r="F117" i="12"/>
  <c r="F96" i="12"/>
  <c r="F111" i="12" s="1"/>
  <c r="F97" i="12"/>
  <c r="F112" i="12" s="1"/>
  <c r="F101" i="12"/>
  <c r="F116" i="12" s="1"/>
  <c r="F93" i="12"/>
  <c r="F108" i="12" s="1"/>
  <c r="F95" i="12"/>
  <c r="F94" i="12"/>
  <c r="F98" i="12"/>
  <c r="F99" i="12"/>
  <c r="F114" i="12" s="1"/>
  <c r="F100" i="12"/>
  <c r="F115" i="12" s="1"/>
  <c r="F102" i="12"/>
  <c r="F103" i="12"/>
  <c r="E349" i="9"/>
  <c r="F349" i="9"/>
  <c r="H111" i="9"/>
  <c r="H112" i="9"/>
  <c r="H113" i="9"/>
  <c r="H114" i="9"/>
  <c r="H115" i="9"/>
  <c r="H116" i="9"/>
  <c r="H117" i="9"/>
  <c r="H118" i="9"/>
  <c r="H119" i="9"/>
  <c r="H120" i="9"/>
  <c r="H121" i="9"/>
  <c r="S1872" i="1"/>
  <c r="T1872" i="1" s="1"/>
  <c r="S1868" i="1"/>
  <c r="T1868" i="1" s="1"/>
  <c r="P1832" i="1"/>
  <c r="O1812" i="1"/>
  <c r="P1801" i="1"/>
  <c r="O1797" i="1"/>
  <c r="S1792" i="1"/>
  <c r="T1792" i="1" s="1"/>
  <c r="S1786" i="1"/>
  <c r="T1786" i="1" s="1"/>
  <c r="P1778" i="1"/>
  <c r="S1777" i="1"/>
  <c r="T1777" i="1" s="1"/>
  <c r="O1774" i="1"/>
  <c r="P1771" i="1"/>
  <c r="N1765" i="1"/>
  <c r="S1764" i="1"/>
  <c r="T1764" i="1" s="1"/>
  <c r="O1732" i="1"/>
  <c r="N1714" i="1"/>
  <c r="N1705" i="1"/>
  <c r="O1703" i="1"/>
  <c r="S1701" i="1"/>
  <c r="T1701" i="1" s="1"/>
  <c r="P1700" i="1"/>
  <c r="O1695" i="1"/>
  <c r="S1694" i="1"/>
  <c r="T1694" i="1" s="1"/>
  <c r="P1693" i="1"/>
  <c r="S1690" i="1"/>
  <c r="T1690" i="1" s="1"/>
  <c r="S1678" i="1"/>
  <c r="T1678" i="1" s="1"/>
  <c r="P1639" i="1"/>
  <c r="P1618" i="1"/>
  <c r="P1608" i="1"/>
  <c r="S1606" i="1"/>
  <c r="T1606" i="1" s="1"/>
  <c r="O1603" i="1"/>
  <c r="S1598" i="1"/>
  <c r="T1598" i="1" s="1"/>
  <c r="N1568" i="1"/>
  <c r="O1561" i="1"/>
  <c r="O1559" i="1"/>
  <c r="P1558" i="1"/>
  <c r="S1535" i="1"/>
  <c r="T1535" i="1" s="1"/>
  <c r="S1510" i="1"/>
  <c r="T1510" i="1" s="1"/>
  <c r="O1497" i="1"/>
  <c r="P1493" i="1"/>
  <c r="P1492" i="1"/>
  <c r="P1484" i="1"/>
  <c r="O1455" i="1"/>
  <c r="P1453" i="1"/>
  <c r="N1439" i="1"/>
  <c r="P1392" i="1"/>
  <c r="O1392" i="1"/>
  <c r="S1392" i="1"/>
  <c r="T1392" i="1" s="1"/>
  <c r="N1393" i="1"/>
  <c r="O1393" i="1"/>
  <c r="P1393" i="1"/>
  <c r="S1393" i="1"/>
  <c r="T1393" i="1" s="1"/>
  <c r="P1394" i="1"/>
  <c r="N1394" i="1"/>
  <c r="O1394" i="1"/>
  <c r="S1394" i="1"/>
  <c r="T1394" i="1" s="1"/>
  <c r="O1395" i="1"/>
  <c r="N1396" i="1"/>
  <c r="S1397" i="1"/>
  <c r="T1397" i="1" s="1"/>
  <c r="N1399" i="1"/>
  <c r="O1399" i="1"/>
  <c r="P1399" i="1"/>
  <c r="S1399" i="1"/>
  <c r="T1399" i="1" s="1"/>
  <c r="P1400" i="1"/>
  <c r="O1400" i="1"/>
  <c r="S1400" i="1"/>
  <c r="T1400" i="1" s="1"/>
  <c r="N1401" i="1"/>
  <c r="O1401" i="1"/>
  <c r="P1401" i="1"/>
  <c r="S1401" i="1"/>
  <c r="T1401" i="1" s="1"/>
  <c r="P1402" i="1"/>
  <c r="N1402" i="1"/>
  <c r="O1402" i="1"/>
  <c r="S1402" i="1"/>
  <c r="T1402" i="1" s="1"/>
  <c r="N1404" i="1"/>
  <c r="S1406" i="1"/>
  <c r="T1406" i="1" s="1"/>
  <c r="N1407" i="1"/>
  <c r="P1407" i="1"/>
  <c r="S1407" i="1"/>
  <c r="T1407" i="1" s="1"/>
  <c r="P1408" i="1"/>
  <c r="O1408" i="1"/>
  <c r="S1408" i="1"/>
  <c r="T1408" i="1" s="1"/>
  <c r="N1409" i="1"/>
  <c r="O1409" i="1"/>
  <c r="P1409" i="1"/>
  <c r="S1409" i="1"/>
  <c r="T1409" i="1" s="1"/>
  <c r="P1410" i="1"/>
  <c r="N1410" i="1"/>
  <c r="O1410" i="1"/>
  <c r="S1410" i="1"/>
  <c r="T1410" i="1" s="1"/>
  <c r="N1412" i="1"/>
  <c r="S1413" i="1"/>
  <c r="T1413" i="1" s="1"/>
  <c r="N1415" i="1"/>
  <c r="P1415" i="1"/>
  <c r="S1415" i="1"/>
  <c r="T1415" i="1" s="1"/>
  <c r="P1416" i="1"/>
  <c r="O1416" i="1"/>
  <c r="S1416" i="1"/>
  <c r="T1416" i="1" s="1"/>
  <c r="N1417" i="1"/>
  <c r="O1417" i="1"/>
  <c r="P1417" i="1"/>
  <c r="S1417" i="1"/>
  <c r="T1417" i="1" s="1"/>
  <c r="P1418" i="1"/>
  <c r="N1418" i="1"/>
  <c r="O1418" i="1"/>
  <c r="O1419" i="1"/>
  <c r="N1420" i="1"/>
  <c r="S1422" i="1"/>
  <c r="T1422" i="1" s="1"/>
  <c r="N1423" i="1"/>
  <c r="P1423" i="1"/>
  <c r="S1423" i="1"/>
  <c r="T1423" i="1" s="1"/>
  <c r="P1424" i="1"/>
  <c r="O1424" i="1"/>
  <c r="S1424" i="1"/>
  <c r="T1424" i="1" s="1"/>
  <c r="N1425" i="1"/>
  <c r="O1425" i="1"/>
  <c r="P1425" i="1"/>
  <c r="S1425" i="1"/>
  <c r="T1425" i="1" s="1"/>
  <c r="P1426" i="1"/>
  <c r="N1426" i="1"/>
  <c r="O1426" i="1"/>
  <c r="O1427" i="1"/>
  <c r="S1429" i="1"/>
  <c r="T1429" i="1" s="1"/>
  <c r="S1430" i="1"/>
  <c r="T1430" i="1" s="1"/>
  <c r="N1431" i="1"/>
  <c r="O1431" i="1"/>
  <c r="P1431" i="1"/>
  <c r="S1431" i="1"/>
  <c r="T1431" i="1" s="1"/>
  <c r="P1432" i="1"/>
  <c r="O1432" i="1"/>
  <c r="S1432" i="1"/>
  <c r="T1432" i="1" s="1"/>
  <c r="N1433" i="1"/>
  <c r="O1433" i="1"/>
  <c r="P1433" i="1"/>
  <c r="S1433" i="1"/>
  <c r="T1433" i="1" s="1"/>
  <c r="P1434" i="1"/>
  <c r="N1434" i="1"/>
  <c r="O1434" i="1"/>
  <c r="S1434" i="1"/>
  <c r="T1434" i="1" s="1"/>
  <c r="O1435" i="1"/>
  <c r="N1436" i="1"/>
  <c r="S1438" i="1"/>
  <c r="T1438" i="1" s="1"/>
  <c r="P1440" i="1"/>
  <c r="O1440" i="1"/>
  <c r="S1440" i="1"/>
  <c r="T1440" i="1" s="1"/>
  <c r="N1441" i="1"/>
  <c r="O1441" i="1"/>
  <c r="P1441" i="1"/>
  <c r="S1441" i="1"/>
  <c r="T1441" i="1" s="1"/>
  <c r="P1442" i="1"/>
  <c r="N1442" i="1"/>
  <c r="O1442" i="1"/>
  <c r="S1442" i="1"/>
  <c r="T1442" i="1" s="1"/>
  <c r="N1444" i="1"/>
  <c r="S1446" i="1"/>
  <c r="T1446" i="1" s="1"/>
  <c r="N1447" i="1"/>
  <c r="P1447" i="1"/>
  <c r="S1447" i="1"/>
  <c r="T1447" i="1" s="1"/>
  <c r="P1448" i="1"/>
  <c r="O1448" i="1"/>
  <c r="S1448" i="1"/>
  <c r="T1448" i="1" s="1"/>
  <c r="N1449" i="1"/>
  <c r="O1449" i="1"/>
  <c r="P1449" i="1"/>
  <c r="S1449" i="1"/>
  <c r="T1449" i="1" s="1"/>
  <c r="P1450" i="1"/>
  <c r="S1450" i="1"/>
  <c r="T1450" i="1" s="1"/>
  <c r="N1451" i="1"/>
  <c r="O1451" i="1"/>
  <c r="P1451" i="1"/>
  <c r="S1451" i="1"/>
  <c r="T1451" i="1" s="1"/>
  <c r="P1452" i="1"/>
  <c r="S1452" i="1"/>
  <c r="T1452" i="1" s="1"/>
  <c r="P1454" i="1"/>
  <c r="S1455" i="1"/>
  <c r="T1455" i="1" s="1"/>
  <c r="N1457" i="1"/>
  <c r="O1457" i="1"/>
  <c r="P1457" i="1"/>
  <c r="S1457" i="1"/>
  <c r="T1457" i="1" s="1"/>
  <c r="P1458" i="1"/>
  <c r="S1458" i="1"/>
  <c r="T1458" i="1" s="1"/>
  <c r="P1459" i="1"/>
  <c r="N1459" i="1"/>
  <c r="O1459" i="1"/>
  <c r="S1459" i="1"/>
  <c r="T1459" i="1" s="1"/>
  <c r="P1460" i="1"/>
  <c r="S1460" i="1"/>
  <c r="T1460" i="1" s="1"/>
  <c r="S1461" i="1"/>
  <c r="T1461" i="1" s="1"/>
  <c r="N1462" i="1"/>
  <c r="P1462" i="1"/>
  <c r="S1462" i="1"/>
  <c r="T1462" i="1" s="1"/>
  <c r="P1463" i="1"/>
  <c r="O1463" i="1"/>
  <c r="S1463" i="1"/>
  <c r="T1463" i="1" s="1"/>
  <c r="N1464" i="1"/>
  <c r="O1464" i="1"/>
  <c r="P1464" i="1"/>
  <c r="S1464" i="1"/>
  <c r="T1464" i="1" s="1"/>
  <c r="P1465" i="1"/>
  <c r="N1465" i="1"/>
  <c r="O1465" i="1"/>
  <c r="S1465" i="1"/>
  <c r="T1465" i="1" s="1"/>
  <c r="O1466" i="1"/>
  <c r="S1468" i="1"/>
  <c r="T1468" i="1" s="1"/>
  <c r="S1469" i="1"/>
  <c r="T1469" i="1" s="1"/>
  <c r="N1470" i="1"/>
  <c r="P1470" i="1"/>
  <c r="S1470" i="1"/>
  <c r="T1470" i="1" s="1"/>
  <c r="P1471" i="1"/>
  <c r="O1471" i="1"/>
  <c r="S1471" i="1"/>
  <c r="T1471" i="1" s="1"/>
  <c r="N1472" i="1"/>
  <c r="O1472" i="1"/>
  <c r="P1472" i="1"/>
  <c r="S1472" i="1"/>
  <c r="T1472" i="1" s="1"/>
  <c r="P1473" i="1"/>
  <c r="N1473" i="1"/>
  <c r="O1473" i="1"/>
  <c r="S1473" i="1"/>
  <c r="T1473" i="1" s="1"/>
  <c r="O1474" i="1"/>
  <c r="S1476" i="1"/>
  <c r="T1476" i="1" s="1"/>
  <c r="S1477" i="1"/>
  <c r="T1477" i="1" s="1"/>
  <c r="N1478" i="1"/>
  <c r="P1478" i="1"/>
  <c r="S1478" i="1"/>
  <c r="T1478" i="1" s="1"/>
  <c r="P1479" i="1"/>
  <c r="O1479" i="1"/>
  <c r="S1479" i="1"/>
  <c r="T1479" i="1" s="1"/>
  <c r="N1480" i="1"/>
  <c r="O1480" i="1"/>
  <c r="P1480" i="1"/>
  <c r="S1480" i="1"/>
  <c r="T1480" i="1" s="1"/>
  <c r="P1481" i="1"/>
  <c r="N1481" i="1"/>
  <c r="O1481" i="1"/>
  <c r="S1481" i="1"/>
  <c r="T1481" i="1" s="1"/>
  <c r="O1482" i="1"/>
  <c r="N1485" i="1"/>
  <c r="O1485" i="1"/>
  <c r="P1485" i="1"/>
  <c r="S1485" i="1"/>
  <c r="T1485" i="1" s="1"/>
  <c r="N1487" i="1"/>
  <c r="O1487" i="1"/>
  <c r="P1487" i="1"/>
  <c r="S1487" i="1"/>
  <c r="T1487" i="1" s="1"/>
  <c r="P1488" i="1"/>
  <c r="S1488" i="1"/>
  <c r="T1488" i="1" s="1"/>
  <c r="N1489" i="1"/>
  <c r="O1489" i="1"/>
  <c r="P1489" i="1"/>
  <c r="S1489" i="1"/>
  <c r="T1489" i="1" s="1"/>
  <c r="P1490" i="1"/>
  <c r="S1490" i="1"/>
  <c r="T1490" i="1" s="1"/>
  <c r="N1491" i="1"/>
  <c r="O1491" i="1"/>
  <c r="P1491" i="1"/>
  <c r="S1491" i="1"/>
  <c r="T1491" i="1" s="1"/>
  <c r="N1493" i="1"/>
  <c r="O1493" i="1"/>
  <c r="P1494" i="1"/>
  <c r="P1495" i="1"/>
  <c r="N1495" i="1"/>
  <c r="O1495" i="1"/>
  <c r="S1495" i="1"/>
  <c r="T1495" i="1" s="1"/>
  <c r="N1497" i="1"/>
  <c r="O1498" i="1"/>
  <c r="N1499" i="1"/>
  <c r="S1501" i="1"/>
  <c r="T1501" i="1" s="1"/>
  <c r="N1502" i="1"/>
  <c r="O1502" i="1"/>
  <c r="P1502" i="1"/>
  <c r="S1502" i="1"/>
  <c r="T1502" i="1" s="1"/>
  <c r="P1503" i="1"/>
  <c r="N1503" i="1"/>
  <c r="O1503" i="1"/>
  <c r="S1503" i="1"/>
  <c r="T1503" i="1" s="1"/>
  <c r="N1504" i="1"/>
  <c r="O1504" i="1"/>
  <c r="P1504" i="1"/>
  <c r="P1505" i="1"/>
  <c r="N1505" i="1"/>
  <c r="O1505" i="1"/>
  <c r="N1507" i="1"/>
  <c r="S1509" i="1"/>
  <c r="T1509" i="1" s="1"/>
  <c r="P1511" i="1"/>
  <c r="N1511" i="1"/>
  <c r="O1511" i="1"/>
  <c r="S1511" i="1"/>
  <c r="T1511" i="1" s="1"/>
  <c r="N1512" i="1"/>
  <c r="O1512" i="1"/>
  <c r="P1512" i="1"/>
  <c r="P1513" i="1"/>
  <c r="N1513" i="1"/>
  <c r="O1513" i="1"/>
  <c r="O1514" i="1"/>
  <c r="N1515" i="1"/>
  <c r="S1517" i="1"/>
  <c r="T1517" i="1" s="1"/>
  <c r="N1518" i="1"/>
  <c r="O1518" i="1"/>
  <c r="P1518" i="1"/>
  <c r="S1518" i="1"/>
  <c r="T1518" i="1" s="1"/>
  <c r="P1519" i="1"/>
  <c r="N1519" i="1"/>
  <c r="O1519" i="1"/>
  <c r="S1519" i="1"/>
  <c r="T1519" i="1" s="1"/>
  <c r="N1520" i="1"/>
  <c r="O1520" i="1"/>
  <c r="P1520" i="1"/>
  <c r="P1521" i="1"/>
  <c r="N1521" i="1"/>
  <c r="O1521" i="1"/>
  <c r="N1523" i="1"/>
  <c r="S1525" i="1"/>
  <c r="T1525" i="1" s="1"/>
  <c r="N1526" i="1"/>
  <c r="O1526" i="1"/>
  <c r="P1526" i="1"/>
  <c r="S1526" i="1"/>
  <c r="T1526" i="1" s="1"/>
  <c r="P1527" i="1"/>
  <c r="N1527" i="1"/>
  <c r="O1527" i="1"/>
  <c r="S1527" i="1"/>
  <c r="T1527" i="1" s="1"/>
  <c r="N1528" i="1"/>
  <c r="O1528" i="1"/>
  <c r="P1528" i="1"/>
  <c r="P1529" i="1"/>
  <c r="N1529" i="1"/>
  <c r="O1529" i="1"/>
  <c r="O1530" i="1"/>
  <c r="N1531" i="1"/>
  <c r="S1533" i="1"/>
  <c r="T1533" i="1" s="1"/>
  <c r="N1534" i="1"/>
  <c r="P1534" i="1"/>
  <c r="S1534" i="1"/>
  <c r="T1534" i="1" s="1"/>
  <c r="P1535" i="1"/>
  <c r="N1536" i="1"/>
  <c r="O1536" i="1"/>
  <c r="P1536" i="1"/>
  <c r="S1536" i="1"/>
  <c r="T1536" i="1" s="1"/>
  <c r="P1537" i="1"/>
  <c r="N1537" i="1"/>
  <c r="O1537" i="1"/>
  <c r="S1537" i="1"/>
  <c r="T1537" i="1" s="1"/>
  <c r="N1539" i="1"/>
  <c r="S1541" i="1"/>
  <c r="T1541" i="1" s="1"/>
  <c r="N1542" i="1"/>
  <c r="P1542" i="1"/>
  <c r="S1542" i="1"/>
  <c r="T1542" i="1" s="1"/>
  <c r="P1543" i="1"/>
  <c r="O1543" i="1"/>
  <c r="S1543" i="1"/>
  <c r="T1543" i="1" s="1"/>
  <c r="N1544" i="1"/>
  <c r="O1544" i="1"/>
  <c r="P1544" i="1"/>
  <c r="S1544" i="1"/>
  <c r="T1544" i="1" s="1"/>
  <c r="P1545" i="1"/>
  <c r="N1545" i="1"/>
  <c r="O1545" i="1"/>
  <c r="O1546" i="1"/>
  <c r="S1549" i="1"/>
  <c r="T1549" i="1" s="1"/>
  <c r="N1550" i="1"/>
  <c r="P1550" i="1"/>
  <c r="S1550" i="1"/>
  <c r="T1550" i="1" s="1"/>
  <c r="P1551" i="1"/>
  <c r="O1551" i="1"/>
  <c r="S1551" i="1"/>
  <c r="T1551" i="1" s="1"/>
  <c r="N1552" i="1"/>
  <c r="O1552" i="1"/>
  <c r="P1552" i="1"/>
  <c r="S1552" i="1"/>
  <c r="T1552" i="1" s="1"/>
  <c r="P1553" i="1"/>
  <c r="N1553" i="1"/>
  <c r="O1553" i="1"/>
  <c r="O1554" i="1"/>
  <c r="N1555" i="1"/>
  <c r="S1556" i="1"/>
  <c r="T1556" i="1" s="1"/>
  <c r="N1558" i="1"/>
  <c r="N1560" i="1"/>
  <c r="O1560" i="1"/>
  <c r="P1560" i="1"/>
  <c r="S1560" i="1"/>
  <c r="T1560" i="1" s="1"/>
  <c r="P1561" i="1"/>
  <c r="N1563" i="1"/>
  <c r="S1564" i="1"/>
  <c r="T1564" i="1" s="1"/>
  <c r="S1565" i="1"/>
  <c r="T1565" i="1" s="1"/>
  <c r="N1566" i="1"/>
  <c r="P1566" i="1"/>
  <c r="S1566" i="1"/>
  <c r="T1566" i="1" s="1"/>
  <c r="P1567" i="1"/>
  <c r="O1567" i="1"/>
  <c r="S1567" i="1"/>
  <c r="T1567" i="1" s="1"/>
  <c r="P1569" i="1"/>
  <c r="N1569" i="1"/>
  <c r="O1569" i="1"/>
  <c r="O1570" i="1"/>
  <c r="S1572" i="1"/>
  <c r="T1572" i="1" s="1"/>
  <c r="S1573" i="1"/>
  <c r="T1573" i="1" s="1"/>
  <c r="N1574" i="1"/>
  <c r="O1574" i="1"/>
  <c r="P1574" i="1"/>
  <c r="S1574" i="1"/>
  <c r="T1574" i="1" s="1"/>
  <c r="P1575" i="1"/>
  <c r="O1575" i="1"/>
  <c r="S1575" i="1"/>
  <c r="T1575" i="1" s="1"/>
  <c r="N1576" i="1"/>
  <c r="O1576" i="1"/>
  <c r="P1576" i="1"/>
  <c r="P1577" i="1"/>
  <c r="N1577" i="1"/>
  <c r="O1577" i="1"/>
  <c r="O1578" i="1"/>
  <c r="S1578" i="1"/>
  <c r="T1578" i="1" s="1"/>
  <c r="N1579" i="1"/>
  <c r="S1579" i="1"/>
  <c r="T1579" i="1" s="1"/>
  <c r="P1580" i="1"/>
  <c r="S1580" i="1"/>
  <c r="T1580" i="1" s="1"/>
  <c r="S1581" i="1"/>
  <c r="T1581" i="1" s="1"/>
  <c r="S1582" i="1"/>
  <c r="T1582" i="1" s="1"/>
  <c r="N1583" i="1"/>
  <c r="P1583" i="1"/>
  <c r="S1583" i="1"/>
  <c r="T1583" i="1" s="1"/>
  <c r="P1584" i="1"/>
  <c r="O1584" i="1"/>
  <c r="S1584" i="1"/>
  <c r="T1584" i="1" s="1"/>
  <c r="N1585" i="1"/>
  <c r="O1585" i="1"/>
  <c r="P1585" i="1"/>
  <c r="S1585" i="1"/>
  <c r="T1585" i="1" s="1"/>
  <c r="P1586" i="1"/>
  <c r="N1586" i="1"/>
  <c r="O1586" i="1"/>
  <c r="S1586" i="1"/>
  <c r="T1586" i="1" s="1"/>
  <c r="O1587" i="1"/>
  <c r="S1590" i="1"/>
  <c r="T1590" i="1" s="1"/>
  <c r="N1591" i="1"/>
  <c r="P1591" i="1"/>
  <c r="S1591" i="1"/>
  <c r="T1591" i="1" s="1"/>
  <c r="P1592" i="1"/>
  <c r="O1592" i="1"/>
  <c r="S1592" i="1"/>
  <c r="T1592" i="1" s="1"/>
  <c r="N1593" i="1"/>
  <c r="O1593" i="1"/>
  <c r="P1593" i="1"/>
  <c r="S1593" i="1"/>
  <c r="T1593" i="1" s="1"/>
  <c r="P1594" i="1"/>
  <c r="N1594" i="1"/>
  <c r="O1594" i="1"/>
  <c r="S1594" i="1"/>
  <c r="T1594" i="1" s="1"/>
  <c r="O1595" i="1"/>
  <c r="S1597" i="1"/>
  <c r="T1597" i="1" s="1"/>
  <c r="N1599" i="1"/>
  <c r="P1599" i="1"/>
  <c r="S1599" i="1"/>
  <c r="T1599" i="1" s="1"/>
  <c r="P1600" i="1"/>
  <c r="O1600" i="1"/>
  <c r="S1600" i="1"/>
  <c r="T1600" i="1" s="1"/>
  <c r="N1601" i="1"/>
  <c r="O1601" i="1"/>
  <c r="P1601" i="1"/>
  <c r="S1601" i="1"/>
  <c r="T1601" i="1" s="1"/>
  <c r="P1602" i="1"/>
  <c r="N1602" i="1"/>
  <c r="O1602" i="1"/>
  <c r="S1602" i="1"/>
  <c r="T1602" i="1" s="1"/>
  <c r="N1607" i="1"/>
  <c r="P1607" i="1"/>
  <c r="S1607" i="1"/>
  <c r="T1607" i="1" s="1"/>
  <c r="O1608" i="1"/>
  <c r="S1608" i="1"/>
  <c r="T1608" i="1" s="1"/>
  <c r="N1609" i="1"/>
  <c r="O1609" i="1"/>
  <c r="P1609" i="1"/>
  <c r="S1609" i="1"/>
  <c r="T1609" i="1" s="1"/>
  <c r="P1610" i="1"/>
  <c r="N1610" i="1"/>
  <c r="O1610" i="1"/>
  <c r="S1610" i="1"/>
  <c r="T1610" i="1" s="1"/>
  <c r="O1611" i="1"/>
  <c r="S1613" i="1"/>
  <c r="T1613" i="1" s="1"/>
  <c r="S1614" i="1"/>
  <c r="T1614" i="1" s="1"/>
  <c r="N1615" i="1"/>
  <c r="P1615" i="1"/>
  <c r="S1615" i="1"/>
  <c r="T1615" i="1" s="1"/>
  <c r="P1616" i="1"/>
  <c r="O1616" i="1"/>
  <c r="S1616" i="1"/>
  <c r="T1616" i="1" s="1"/>
  <c r="N1617" i="1"/>
  <c r="O1617" i="1"/>
  <c r="P1617" i="1"/>
  <c r="S1617" i="1"/>
  <c r="T1617" i="1" s="1"/>
  <c r="S1618" i="1"/>
  <c r="T1618" i="1" s="1"/>
  <c r="O1619" i="1"/>
  <c r="S1622" i="1"/>
  <c r="T1622" i="1" s="1"/>
  <c r="N1623" i="1"/>
  <c r="P1623" i="1"/>
  <c r="S1623" i="1"/>
  <c r="T1623" i="1" s="1"/>
  <c r="N1625" i="1"/>
  <c r="O1625" i="1"/>
  <c r="P1625" i="1"/>
  <c r="S1625" i="1"/>
  <c r="T1625" i="1" s="1"/>
  <c r="P1626" i="1"/>
  <c r="N1626" i="1"/>
  <c r="O1626" i="1"/>
  <c r="S1626" i="1"/>
  <c r="T1626" i="1" s="1"/>
  <c r="O1627" i="1"/>
  <c r="N1628" i="1"/>
  <c r="O1628" i="1"/>
  <c r="O1629" i="1"/>
  <c r="S1629" i="1"/>
  <c r="T1629" i="1" s="1"/>
  <c r="N1630" i="1"/>
  <c r="S1630" i="1"/>
  <c r="T1630" i="1" s="1"/>
  <c r="P1631" i="1"/>
  <c r="S1631" i="1"/>
  <c r="T1631" i="1" s="1"/>
  <c r="N1633" i="1"/>
  <c r="O1633" i="1"/>
  <c r="P1633" i="1"/>
  <c r="S1633" i="1"/>
  <c r="T1633" i="1" s="1"/>
  <c r="P1634" i="1"/>
  <c r="N1634" i="1"/>
  <c r="O1634" i="1"/>
  <c r="S1634" i="1"/>
  <c r="T1634" i="1" s="1"/>
  <c r="O1637" i="1"/>
  <c r="N1638" i="1"/>
  <c r="S1638" i="1"/>
  <c r="T1638" i="1" s="1"/>
  <c r="N1640" i="1"/>
  <c r="O1640" i="1"/>
  <c r="O1641" i="1"/>
  <c r="S1641" i="1"/>
  <c r="T1641" i="1" s="1"/>
  <c r="N1642" i="1"/>
  <c r="S1642" i="1"/>
  <c r="T1642" i="1" s="1"/>
  <c r="P1643" i="1"/>
  <c r="S1643" i="1"/>
  <c r="T1643" i="1" s="1"/>
  <c r="S1645" i="1"/>
  <c r="T1645" i="1" s="1"/>
  <c r="N1646" i="1"/>
  <c r="O1646" i="1"/>
  <c r="P1646" i="1"/>
  <c r="S1646" i="1"/>
  <c r="T1646" i="1" s="1"/>
  <c r="P1647" i="1"/>
  <c r="O1647" i="1"/>
  <c r="S1647" i="1"/>
  <c r="T1647" i="1" s="1"/>
  <c r="N1648" i="1"/>
  <c r="O1648" i="1"/>
  <c r="P1648" i="1"/>
  <c r="S1648" i="1"/>
  <c r="T1648" i="1" s="1"/>
  <c r="P1649" i="1"/>
  <c r="N1649" i="1"/>
  <c r="O1649" i="1"/>
  <c r="O1650" i="1"/>
  <c r="S1652" i="1"/>
  <c r="T1652" i="1" s="1"/>
  <c r="S1653" i="1"/>
  <c r="T1653" i="1" s="1"/>
  <c r="N1654" i="1"/>
  <c r="P1654" i="1"/>
  <c r="S1654" i="1"/>
  <c r="T1654" i="1" s="1"/>
  <c r="P1655" i="1"/>
  <c r="O1655" i="1"/>
  <c r="S1655" i="1"/>
  <c r="T1655" i="1" s="1"/>
  <c r="N1656" i="1"/>
  <c r="O1656" i="1"/>
  <c r="P1656" i="1"/>
  <c r="S1656" i="1"/>
  <c r="T1656" i="1" s="1"/>
  <c r="P1657" i="1"/>
  <c r="N1657" i="1"/>
  <c r="O1657" i="1"/>
  <c r="O1658" i="1"/>
  <c r="N1659" i="1"/>
  <c r="S1660" i="1"/>
  <c r="T1660" i="1" s="1"/>
  <c r="N1662" i="1"/>
  <c r="P1662" i="1"/>
  <c r="S1662" i="1"/>
  <c r="T1662" i="1" s="1"/>
  <c r="P1663" i="1"/>
  <c r="O1663" i="1"/>
  <c r="S1663" i="1"/>
  <c r="T1663" i="1" s="1"/>
  <c r="N1664" i="1"/>
  <c r="O1664" i="1"/>
  <c r="P1664" i="1"/>
  <c r="S1664" i="1"/>
  <c r="T1664" i="1" s="1"/>
  <c r="P1665" i="1"/>
  <c r="N1665" i="1"/>
  <c r="O1665" i="1"/>
  <c r="S1667" i="1"/>
  <c r="T1667" i="1" s="1"/>
  <c r="S1668" i="1"/>
  <c r="T1668" i="1" s="1"/>
  <c r="P1669" i="1"/>
  <c r="O1669" i="1"/>
  <c r="S1669" i="1"/>
  <c r="T1669" i="1" s="1"/>
  <c r="N1670" i="1"/>
  <c r="O1670" i="1"/>
  <c r="P1670" i="1"/>
  <c r="S1670" i="1"/>
  <c r="T1670" i="1" s="1"/>
  <c r="P1671" i="1"/>
  <c r="N1671" i="1"/>
  <c r="O1671" i="1"/>
  <c r="S1671" i="1"/>
  <c r="T1671" i="1" s="1"/>
  <c r="N1673" i="1"/>
  <c r="S1674" i="1"/>
  <c r="T1674" i="1" s="1"/>
  <c r="S1675" i="1"/>
  <c r="T1675" i="1" s="1"/>
  <c r="N1676" i="1"/>
  <c r="P1676" i="1"/>
  <c r="S1676" i="1"/>
  <c r="T1676" i="1" s="1"/>
  <c r="P1677" i="1"/>
  <c r="O1677" i="1"/>
  <c r="S1677" i="1"/>
  <c r="T1677" i="1" s="1"/>
  <c r="N1678" i="1"/>
  <c r="O1678" i="1"/>
  <c r="P1679" i="1"/>
  <c r="N1679" i="1"/>
  <c r="O1679" i="1"/>
  <c r="O1680" i="1"/>
  <c r="N1681" i="1"/>
  <c r="S1683" i="1"/>
  <c r="T1683" i="1" s="1"/>
  <c r="N1684" i="1"/>
  <c r="P1684" i="1"/>
  <c r="S1684" i="1"/>
  <c r="T1684" i="1" s="1"/>
  <c r="P1685" i="1"/>
  <c r="O1685" i="1"/>
  <c r="S1685" i="1"/>
  <c r="T1685" i="1" s="1"/>
  <c r="N1686" i="1"/>
  <c r="O1686" i="1"/>
  <c r="P1686" i="1"/>
  <c r="S1686" i="1"/>
  <c r="T1686" i="1" s="1"/>
  <c r="P1687" i="1"/>
  <c r="N1687" i="1"/>
  <c r="O1687" i="1"/>
  <c r="O1688" i="1"/>
  <c r="S1691" i="1"/>
  <c r="T1691" i="1" s="1"/>
  <c r="N1692" i="1"/>
  <c r="P1692" i="1"/>
  <c r="S1692" i="1"/>
  <c r="T1692" i="1" s="1"/>
  <c r="O1694" i="1"/>
  <c r="P1695" i="1"/>
  <c r="N1695" i="1"/>
  <c r="O1696" i="1"/>
  <c r="N1697" i="1"/>
  <c r="S1698" i="1"/>
  <c r="T1698" i="1" s="1"/>
  <c r="P1701" i="1"/>
  <c r="N1702" i="1"/>
  <c r="O1702" i="1"/>
  <c r="P1702" i="1"/>
  <c r="S1702" i="1"/>
  <c r="T1702" i="1" s="1"/>
  <c r="N1703" i="1"/>
  <c r="S1706" i="1"/>
  <c r="T1706" i="1" s="1"/>
  <c r="S1707" i="1"/>
  <c r="T1707" i="1" s="1"/>
  <c r="N1708" i="1"/>
  <c r="P1708" i="1"/>
  <c r="S1708" i="1"/>
  <c r="T1708" i="1" s="1"/>
  <c r="P1709" i="1"/>
  <c r="O1709" i="1"/>
  <c r="S1709" i="1"/>
  <c r="T1709" i="1" s="1"/>
  <c r="N1710" i="1"/>
  <c r="O1710" i="1"/>
  <c r="P1710" i="1"/>
  <c r="S1710" i="1"/>
  <c r="T1710" i="1" s="1"/>
  <c r="P1711" i="1"/>
  <c r="N1711" i="1"/>
  <c r="O1711" i="1"/>
  <c r="N1712" i="1"/>
  <c r="S1714" i="1"/>
  <c r="T1714" i="1" s="1"/>
  <c r="P1715" i="1"/>
  <c r="O1715" i="1"/>
  <c r="S1715" i="1"/>
  <c r="T1715" i="1" s="1"/>
  <c r="N1716" i="1"/>
  <c r="O1716" i="1"/>
  <c r="P1716" i="1"/>
  <c r="S1716" i="1"/>
  <c r="T1716" i="1" s="1"/>
  <c r="P1717" i="1"/>
  <c r="N1717" i="1"/>
  <c r="O1717" i="1"/>
  <c r="S1717" i="1"/>
  <c r="T1717" i="1" s="1"/>
  <c r="N1719" i="1"/>
  <c r="S1720" i="1"/>
  <c r="T1720" i="1" s="1"/>
  <c r="S1721" i="1"/>
  <c r="T1721" i="1" s="1"/>
  <c r="N1722" i="1"/>
  <c r="P1722" i="1"/>
  <c r="S1722" i="1"/>
  <c r="T1722" i="1" s="1"/>
  <c r="P1723" i="1"/>
  <c r="O1723" i="1"/>
  <c r="S1723" i="1"/>
  <c r="T1723" i="1" s="1"/>
  <c r="N1724" i="1"/>
  <c r="O1724" i="1"/>
  <c r="P1724" i="1"/>
  <c r="S1724" i="1"/>
  <c r="T1724" i="1" s="1"/>
  <c r="P1725" i="1"/>
  <c r="N1725" i="1"/>
  <c r="O1725" i="1"/>
  <c r="O1726" i="1"/>
  <c r="N1727" i="1"/>
  <c r="S1729" i="1"/>
  <c r="T1729" i="1" s="1"/>
  <c r="N1730" i="1"/>
  <c r="P1730" i="1"/>
  <c r="S1730" i="1"/>
  <c r="T1730" i="1" s="1"/>
  <c r="P1731" i="1"/>
  <c r="O1731" i="1"/>
  <c r="S1731" i="1"/>
  <c r="T1731" i="1" s="1"/>
  <c r="P1732" i="1"/>
  <c r="S1732" i="1"/>
  <c r="T1732" i="1" s="1"/>
  <c r="P1733" i="1"/>
  <c r="N1733" i="1"/>
  <c r="O1733" i="1"/>
  <c r="O1734" i="1"/>
  <c r="S1736" i="1"/>
  <c r="T1736" i="1" s="1"/>
  <c r="S1737" i="1"/>
  <c r="T1737" i="1" s="1"/>
  <c r="N1738" i="1"/>
  <c r="P1738" i="1"/>
  <c r="S1738" i="1"/>
  <c r="T1738" i="1" s="1"/>
  <c r="P1739" i="1"/>
  <c r="O1739" i="1"/>
  <c r="S1739" i="1"/>
  <c r="T1739" i="1" s="1"/>
  <c r="N1740" i="1"/>
  <c r="O1740" i="1"/>
  <c r="P1740" i="1"/>
  <c r="S1740" i="1"/>
  <c r="T1740" i="1" s="1"/>
  <c r="P1741" i="1"/>
  <c r="N1741" i="1"/>
  <c r="O1741" i="1"/>
  <c r="O1742" i="1"/>
  <c r="N1743" i="1"/>
  <c r="S1744" i="1"/>
  <c r="T1744" i="1" s="1"/>
  <c r="N1746" i="1"/>
  <c r="P1746" i="1"/>
  <c r="S1746" i="1"/>
  <c r="T1746" i="1" s="1"/>
  <c r="P1747" i="1"/>
  <c r="O1747" i="1"/>
  <c r="S1747" i="1"/>
  <c r="T1747" i="1" s="1"/>
  <c r="N1748" i="1"/>
  <c r="O1748" i="1"/>
  <c r="P1748" i="1"/>
  <c r="S1748" i="1"/>
  <c r="T1748" i="1" s="1"/>
  <c r="P1749" i="1"/>
  <c r="N1749" i="1"/>
  <c r="O1749" i="1"/>
  <c r="N1751" i="1"/>
  <c r="S1752" i="1"/>
  <c r="T1752" i="1" s="1"/>
  <c r="S1753" i="1"/>
  <c r="T1753" i="1" s="1"/>
  <c r="N1754" i="1"/>
  <c r="P1754" i="1"/>
  <c r="S1754" i="1"/>
  <c r="T1754" i="1" s="1"/>
  <c r="P1755" i="1"/>
  <c r="O1755" i="1"/>
  <c r="S1755" i="1"/>
  <c r="T1755" i="1" s="1"/>
  <c r="N1756" i="1"/>
  <c r="O1756" i="1"/>
  <c r="P1756" i="1"/>
  <c r="S1756" i="1"/>
  <c r="T1756" i="1" s="1"/>
  <c r="P1757" i="1"/>
  <c r="N1757" i="1"/>
  <c r="O1757" i="1"/>
  <c r="O1758" i="1"/>
  <c r="N1759" i="1"/>
  <c r="S1761" i="1"/>
  <c r="T1761" i="1" s="1"/>
  <c r="N1762" i="1"/>
  <c r="P1762" i="1"/>
  <c r="S1762" i="1"/>
  <c r="T1762" i="1" s="1"/>
  <c r="P1763" i="1"/>
  <c r="O1763" i="1"/>
  <c r="S1763" i="1"/>
  <c r="T1763" i="1" s="1"/>
  <c r="P1764" i="1"/>
  <c r="O1766" i="1"/>
  <c r="S1768" i="1"/>
  <c r="T1768" i="1" s="1"/>
  <c r="S1769" i="1"/>
  <c r="T1769" i="1" s="1"/>
  <c r="N1770" i="1"/>
  <c r="P1770" i="1"/>
  <c r="S1770" i="1"/>
  <c r="T1770" i="1" s="1"/>
  <c r="O1771" i="1"/>
  <c r="S1771" i="1"/>
  <c r="T1771" i="1" s="1"/>
  <c r="N1772" i="1"/>
  <c r="O1772" i="1"/>
  <c r="P1772" i="1"/>
  <c r="S1772" i="1"/>
  <c r="T1772" i="1" s="1"/>
  <c r="P1773" i="1"/>
  <c r="N1773" i="1"/>
  <c r="O1773" i="1"/>
  <c r="S1773" i="1"/>
  <c r="T1773" i="1" s="1"/>
  <c r="S1776" i="1"/>
  <c r="T1776" i="1" s="1"/>
  <c r="S1778" i="1"/>
  <c r="T1778" i="1" s="1"/>
  <c r="P1779" i="1"/>
  <c r="O1779" i="1"/>
  <c r="S1779" i="1"/>
  <c r="T1779" i="1" s="1"/>
  <c r="N1780" i="1"/>
  <c r="O1780" i="1"/>
  <c r="P1780" i="1"/>
  <c r="S1780" i="1"/>
  <c r="T1780" i="1" s="1"/>
  <c r="P1781" i="1"/>
  <c r="N1781" i="1"/>
  <c r="O1781" i="1"/>
  <c r="S1781" i="1"/>
  <c r="T1781" i="1" s="1"/>
  <c r="O1782" i="1"/>
  <c r="S1784" i="1"/>
  <c r="T1784" i="1" s="1"/>
  <c r="S1785" i="1"/>
  <c r="T1785" i="1" s="1"/>
  <c r="P1786" i="1"/>
  <c r="P1787" i="1"/>
  <c r="O1787" i="1"/>
  <c r="S1787" i="1"/>
  <c r="T1787" i="1" s="1"/>
  <c r="N1788" i="1"/>
  <c r="O1788" i="1"/>
  <c r="P1788" i="1"/>
  <c r="S1788" i="1"/>
  <c r="T1788" i="1" s="1"/>
  <c r="P1789" i="1"/>
  <c r="N1789" i="1"/>
  <c r="O1789" i="1"/>
  <c r="S1789" i="1"/>
  <c r="T1789" i="1" s="1"/>
  <c r="O1790" i="1"/>
  <c r="S1791" i="1"/>
  <c r="T1791" i="1" s="1"/>
  <c r="N1793" i="1"/>
  <c r="P1793" i="1"/>
  <c r="S1793" i="1"/>
  <c r="T1793" i="1" s="1"/>
  <c r="P1794" i="1"/>
  <c r="O1794" i="1"/>
  <c r="S1794" i="1"/>
  <c r="T1794" i="1" s="1"/>
  <c r="N1795" i="1"/>
  <c r="O1795" i="1"/>
  <c r="P1795" i="1"/>
  <c r="S1795" i="1"/>
  <c r="T1795" i="1" s="1"/>
  <c r="P1796" i="1"/>
  <c r="N1796" i="1"/>
  <c r="O1796" i="1"/>
  <c r="S1796" i="1"/>
  <c r="T1796" i="1" s="1"/>
  <c r="S1799" i="1"/>
  <c r="T1799" i="1" s="1"/>
  <c r="S1800" i="1"/>
  <c r="T1800" i="1" s="1"/>
  <c r="P1802" i="1"/>
  <c r="O1802" i="1"/>
  <c r="S1802" i="1"/>
  <c r="T1802" i="1" s="1"/>
  <c r="N1803" i="1"/>
  <c r="O1803" i="1"/>
  <c r="P1803" i="1"/>
  <c r="S1803" i="1"/>
  <c r="T1803" i="1" s="1"/>
  <c r="P1804" i="1"/>
  <c r="N1804" i="1"/>
  <c r="O1804" i="1"/>
  <c r="S1804" i="1"/>
  <c r="T1804" i="1" s="1"/>
  <c r="O1805" i="1"/>
  <c r="S1807" i="1"/>
  <c r="T1807" i="1" s="1"/>
  <c r="S1808" i="1"/>
  <c r="T1808" i="1" s="1"/>
  <c r="N1809" i="1"/>
  <c r="P1809" i="1"/>
  <c r="S1809" i="1"/>
  <c r="T1809" i="1" s="1"/>
  <c r="P1810" i="1"/>
  <c r="O1810" i="1"/>
  <c r="S1810" i="1"/>
  <c r="T1810" i="1" s="1"/>
  <c r="N1811" i="1"/>
  <c r="O1811" i="1"/>
  <c r="P1811" i="1"/>
  <c r="S1811" i="1"/>
  <c r="T1811" i="1" s="1"/>
  <c r="P1812" i="1"/>
  <c r="S1812" i="1"/>
  <c r="T1812" i="1" s="1"/>
  <c r="O1813" i="1"/>
  <c r="S1815" i="1"/>
  <c r="T1815" i="1" s="1"/>
  <c r="S1816" i="1"/>
  <c r="T1816" i="1" s="1"/>
  <c r="N1817" i="1"/>
  <c r="P1817" i="1"/>
  <c r="S1817" i="1"/>
  <c r="T1817" i="1" s="1"/>
  <c r="P1818" i="1"/>
  <c r="O1818" i="1"/>
  <c r="S1818" i="1"/>
  <c r="T1818" i="1" s="1"/>
  <c r="N1819" i="1"/>
  <c r="O1819" i="1"/>
  <c r="P1819" i="1"/>
  <c r="S1819" i="1"/>
  <c r="T1819" i="1" s="1"/>
  <c r="P1820" i="1"/>
  <c r="N1820" i="1"/>
  <c r="O1820" i="1"/>
  <c r="S1820" i="1"/>
  <c r="T1820" i="1" s="1"/>
  <c r="O1821" i="1"/>
  <c r="S1823" i="1"/>
  <c r="T1823" i="1" s="1"/>
  <c r="S1824" i="1"/>
  <c r="T1824" i="1" s="1"/>
  <c r="N1825" i="1"/>
  <c r="P1825" i="1"/>
  <c r="S1825" i="1"/>
  <c r="T1825" i="1" s="1"/>
  <c r="P1826" i="1"/>
  <c r="O1826" i="1"/>
  <c r="S1826" i="1"/>
  <c r="T1826" i="1" s="1"/>
  <c r="N1827" i="1"/>
  <c r="O1827" i="1"/>
  <c r="P1827" i="1"/>
  <c r="S1827" i="1"/>
  <c r="T1827" i="1" s="1"/>
  <c r="P1828" i="1"/>
  <c r="N1828" i="1"/>
  <c r="O1828" i="1"/>
  <c r="S1828" i="1"/>
  <c r="T1828" i="1" s="1"/>
  <c r="O1829" i="1"/>
  <c r="P1830" i="1"/>
  <c r="N1830" i="1"/>
  <c r="O1830" i="1"/>
  <c r="N1831" i="1"/>
  <c r="O1831" i="1"/>
  <c r="N1833" i="1"/>
  <c r="P1834" i="1"/>
  <c r="N1835" i="1"/>
  <c r="O1835" i="1"/>
  <c r="P1835" i="1"/>
  <c r="S1835" i="1"/>
  <c r="T1835" i="1" s="1"/>
  <c r="P1836" i="1"/>
  <c r="O1836" i="1"/>
  <c r="S1836" i="1"/>
  <c r="T1836" i="1" s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S1843" i="1"/>
  <c r="T1843" i="1" s="1"/>
  <c r="N1844" i="1"/>
  <c r="O1844" i="1"/>
  <c r="P1844" i="1"/>
  <c r="S1844" i="1"/>
  <c r="T1844" i="1" s="1"/>
  <c r="O1845" i="1"/>
  <c r="N1845" i="1"/>
  <c r="N1846" i="1"/>
  <c r="O1846" i="1"/>
  <c r="P1846" i="1"/>
  <c r="S1846" i="1"/>
  <c r="T1846" i="1" s="1"/>
  <c r="O1847" i="1"/>
  <c r="N1847" i="1"/>
  <c r="N1848" i="1"/>
  <c r="O1848" i="1"/>
  <c r="P1848" i="1"/>
  <c r="S1848" i="1"/>
  <c r="T1848" i="1" s="1"/>
  <c r="O1849" i="1"/>
  <c r="N1849" i="1"/>
  <c r="N1850" i="1"/>
  <c r="O1850" i="1"/>
  <c r="P1850" i="1"/>
  <c r="S1850" i="1"/>
  <c r="T1850" i="1" s="1"/>
  <c r="O1851" i="1"/>
  <c r="N1851" i="1"/>
  <c r="N1852" i="1"/>
  <c r="O1852" i="1"/>
  <c r="P1852" i="1"/>
  <c r="S1852" i="1"/>
  <c r="T1852" i="1" s="1"/>
  <c r="O1853" i="1"/>
  <c r="N1853" i="1"/>
  <c r="N1854" i="1"/>
  <c r="O1854" i="1"/>
  <c r="P1854" i="1"/>
  <c r="S1854" i="1"/>
  <c r="T1854" i="1" s="1"/>
  <c r="O1855" i="1"/>
  <c r="N1855" i="1"/>
  <c r="N1856" i="1"/>
  <c r="O1856" i="1"/>
  <c r="P1856" i="1"/>
  <c r="S1856" i="1"/>
  <c r="T1856" i="1" s="1"/>
  <c r="O1857" i="1"/>
  <c r="N1857" i="1"/>
  <c r="N1858" i="1"/>
  <c r="O1858" i="1"/>
  <c r="P1858" i="1"/>
  <c r="S1858" i="1"/>
  <c r="T1858" i="1" s="1"/>
  <c r="O1859" i="1"/>
  <c r="N1859" i="1"/>
  <c r="N1860" i="1"/>
  <c r="O1860" i="1"/>
  <c r="P1860" i="1"/>
  <c r="S1860" i="1"/>
  <c r="T1860" i="1" s="1"/>
  <c r="O1861" i="1"/>
  <c r="N1861" i="1"/>
  <c r="N1862" i="1"/>
  <c r="O1862" i="1"/>
  <c r="P1862" i="1"/>
  <c r="S1862" i="1"/>
  <c r="T1862" i="1" s="1"/>
  <c r="O1863" i="1"/>
  <c r="N1863" i="1"/>
  <c r="N1864" i="1"/>
  <c r="O1864" i="1"/>
  <c r="P1864" i="1"/>
  <c r="S1864" i="1"/>
  <c r="T1864" i="1" s="1"/>
  <c r="O1865" i="1"/>
  <c r="N1865" i="1"/>
  <c r="N1866" i="1"/>
  <c r="O1866" i="1"/>
  <c r="P1866" i="1"/>
  <c r="S1866" i="1"/>
  <c r="T1866" i="1" s="1"/>
  <c r="O1867" i="1"/>
  <c r="N1867" i="1"/>
  <c r="O1869" i="1"/>
  <c r="N1869" i="1"/>
  <c r="N1870" i="1"/>
  <c r="O1870" i="1"/>
  <c r="P1870" i="1"/>
  <c r="S1870" i="1"/>
  <c r="T1870" i="1" s="1"/>
  <c r="O1871" i="1"/>
  <c r="N1871" i="1"/>
  <c r="N1872" i="1"/>
  <c r="O1872" i="1"/>
  <c r="O1873" i="1"/>
  <c r="N1873" i="1"/>
  <c r="N1874" i="1"/>
  <c r="O1874" i="1"/>
  <c r="P1874" i="1"/>
  <c r="S1874" i="1"/>
  <c r="T1874" i="1" s="1"/>
  <c r="O1875" i="1"/>
  <c r="N1875" i="1"/>
  <c r="N1876" i="1"/>
  <c r="O1876" i="1"/>
  <c r="P1876" i="1"/>
  <c r="S1876" i="1"/>
  <c r="T1876" i="1" s="1"/>
  <c r="O1877" i="1"/>
  <c r="N1877" i="1"/>
  <c r="N1878" i="1"/>
  <c r="O1878" i="1"/>
  <c r="P1878" i="1"/>
  <c r="S1878" i="1"/>
  <c r="T1878" i="1" s="1"/>
  <c r="O1879" i="1"/>
  <c r="N1879" i="1"/>
  <c r="N1880" i="1"/>
  <c r="O1880" i="1"/>
  <c r="P1880" i="1"/>
  <c r="S1880" i="1"/>
  <c r="T1880" i="1" s="1"/>
  <c r="O1881" i="1"/>
  <c r="N1881" i="1"/>
  <c r="N1882" i="1"/>
  <c r="O1882" i="1"/>
  <c r="P1882" i="1"/>
  <c r="S1882" i="1"/>
  <c r="T1882" i="1" s="1"/>
  <c r="O1883" i="1"/>
  <c r="N1883" i="1"/>
  <c r="N1884" i="1"/>
  <c r="O1884" i="1"/>
  <c r="P1884" i="1"/>
  <c r="S1884" i="1"/>
  <c r="T1884" i="1" s="1"/>
  <c r="O1885" i="1"/>
  <c r="N1885" i="1"/>
  <c r="N1886" i="1"/>
  <c r="O1886" i="1"/>
  <c r="P1886" i="1"/>
  <c r="S1886" i="1"/>
  <c r="T1886" i="1" s="1"/>
  <c r="O1887" i="1"/>
  <c r="N1887" i="1"/>
  <c r="N1888" i="1"/>
  <c r="O1888" i="1"/>
  <c r="P1888" i="1"/>
  <c r="S1888" i="1"/>
  <c r="T1888" i="1" s="1"/>
  <c r="O1889" i="1"/>
  <c r="N1889" i="1"/>
  <c r="N1890" i="1"/>
  <c r="O1890" i="1"/>
  <c r="P1890" i="1"/>
  <c r="S1890" i="1"/>
  <c r="T1890" i="1" s="1"/>
  <c r="O1891" i="1"/>
  <c r="N1891" i="1"/>
  <c r="O1391" i="1"/>
  <c r="N1391" i="1"/>
  <c r="S1391" i="1"/>
  <c r="T1391" i="1" s="1"/>
  <c r="S1916" i="1"/>
  <c r="T1916" i="1" s="1"/>
  <c r="P1916" i="1"/>
  <c r="O1916" i="1"/>
  <c r="N1916" i="1"/>
  <c r="S1915" i="1"/>
  <c r="T1915" i="1" s="1"/>
  <c r="P1915" i="1"/>
  <c r="O1915" i="1"/>
  <c r="N1915" i="1"/>
  <c r="S1914" i="1"/>
  <c r="T1914" i="1" s="1"/>
  <c r="P1914" i="1"/>
  <c r="O1914" i="1"/>
  <c r="N1914" i="1"/>
  <c r="S1913" i="1"/>
  <c r="T1913" i="1" s="1"/>
  <c r="P1913" i="1"/>
  <c r="O1913" i="1"/>
  <c r="N1913" i="1"/>
  <c r="S1912" i="1"/>
  <c r="T1912" i="1" s="1"/>
  <c r="P1912" i="1"/>
  <c r="O1912" i="1"/>
  <c r="N1912" i="1"/>
  <c r="S1911" i="1"/>
  <c r="T1911" i="1" s="1"/>
  <c r="P1911" i="1"/>
  <c r="O1911" i="1"/>
  <c r="N1911" i="1"/>
  <c r="S1910" i="1"/>
  <c r="T1910" i="1" s="1"/>
  <c r="P1910" i="1"/>
  <c r="O1910" i="1"/>
  <c r="N1910" i="1"/>
  <c r="S1909" i="1"/>
  <c r="T1909" i="1" s="1"/>
  <c r="P1909" i="1"/>
  <c r="O1909" i="1"/>
  <c r="N1909" i="1"/>
  <c r="S1908" i="1"/>
  <c r="T1908" i="1" s="1"/>
  <c r="P1908" i="1"/>
  <c r="O1908" i="1"/>
  <c r="N1908" i="1"/>
  <c r="S1907" i="1"/>
  <c r="T1907" i="1" s="1"/>
  <c r="P1907" i="1"/>
  <c r="O1907" i="1"/>
  <c r="N1907" i="1"/>
  <c r="S1906" i="1"/>
  <c r="T1906" i="1" s="1"/>
  <c r="P1906" i="1"/>
  <c r="O1906" i="1"/>
  <c r="N1906" i="1"/>
  <c r="S1905" i="1"/>
  <c r="T1905" i="1" s="1"/>
  <c r="P1905" i="1"/>
  <c r="O1905" i="1"/>
  <c r="N1905" i="1"/>
  <c r="S1904" i="1"/>
  <c r="T1904" i="1" s="1"/>
  <c r="P1904" i="1"/>
  <c r="O1904" i="1"/>
  <c r="N1904" i="1"/>
  <c r="S1903" i="1"/>
  <c r="T1903" i="1" s="1"/>
  <c r="P1903" i="1"/>
  <c r="O1903" i="1"/>
  <c r="N1903" i="1"/>
  <c r="S1902" i="1"/>
  <c r="T1902" i="1" s="1"/>
  <c r="P1902" i="1"/>
  <c r="O1902" i="1"/>
  <c r="N1902" i="1"/>
  <c r="S1901" i="1"/>
  <c r="T1901" i="1" s="1"/>
  <c r="P1901" i="1"/>
  <c r="O1901" i="1"/>
  <c r="N1901" i="1"/>
  <c r="S1900" i="1"/>
  <c r="T1900" i="1" s="1"/>
  <c r="P1900" i="1"/>
  <c r="O1900" i="1"/>
  <c r="N1900" i="1"/>
  <c r="S1899" i="1"/>
  <c r="T1899" i="1" s="1"/>
  <c r="P1899" i="1"/>
  <c r="O1899" i="1"/>
  <c r="N1899" i="1"/>
  <c r="S1898" i="1"/>
  <c r="T1898" i="1" s="1"/>
  <c r="P1898" i="1"/>
  <c r="O1898" i="1"/>
  <c r="N1898" i="1"/>
  <c r="S1897" i="1"/>
  <c r="T1897" i="1" s="1"/>
  <c r="P1897" i="1"/>
  <c r="O1897" i="1"/>
  <c r="N1897" i="1"/>
  <c r="S1896" i="1"/>
  <c r="T1896" i="1" s="1"/>
  <c r="P1896" i="1"/>
  <c r="O1896" i="1"/>
  <c r="N1896" i="1"/>
  <c r="S1895" i="1"/>
  <c r="T1895" i="1" s="1"/>
  <c r="P1895" i="1"/>
  <c r="O1895" i="1"/>
  <c r="N1895" i="1"/>
  <c r="S1894" i="1"/>
  <c r="T1894" i="1" s="1"/>
  <c r="P1894" i="1"/>
  <c r="O1894" i="1"/>
  <c r="N1894" i="1"/>
  <c r="S1893" i="1"/>
  <c r="T1893" i="1" s="1"/>
  <c r="P1893" i="1"/>
  <c r="O1893" i="1"/>
  <c r="N1893" i="1"/>
  <c r="S1892" i="1"/>
  <c r="T1892" i="1" s="1"/>
  <c r="P1892" i="1"/>
  <c r="O1892" i="1"/>
  <c r="N1892" i="1"/>
  <c r="N1832" i="1" l="1"/>
  <c r="N1786" i="1"/>
  <c r="O1764" i="1"/>
  <c r="P1568" i="1"/>
  <c r="P1497" i="1"/>
  <c r="N1764" i="1"/>
  <c r="O1693" i="1"/>
  <c r="O1639" i="1"/>
  <c r="N1618" i="1"/>
  <c r="O1568" i="1"/>
  <c r="S1558" i="1"/>
  <c r="T1558" i="1" s="1"/>
  <c r="O1510" i="1"/>
  <c r="S1497" i="1"/>
  <c r="T1497" i="1" s="1"/>
  <c r="S1439" i="1"/>
  <c r="T1439" i="1" s="1"/>
  <c r="P1703" i="1"/>
  <c r="S1693" i="1"/>
  <c r="T1693" i="1" s="1"/>
  <c r="O1618" i="1"/>
  <c r="O1868" i="1"/>
  <c r="P1439" i="1"/>
  <c r="N1868" i="1"/>
  <c r="O1765" i="1"/>
  <c r="P1714" i="1"/>
  <c r="S1700" i="1"/>
  <c r="T1700" i="1" s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S1801" i="1"/>
  <c r="T1801" i="1" s="1"/>
  <c r="N1453" i="1"/>
  <c r="S1559" i="1"/>
  <c r="T1559" i="1" s="1"/>
  <c r="N1510" i="1"/>
  <c r="P1455" i="1"/>
  <c r="S1453" i="1"/>
  <c r="T1453" i="1" s="1"/>
  <c r="N1561" i="1"/>
  <c r="P1559" i="1"/>
  <c r="O1535" i="1"/>
  <c r="P1510" i="1"/>
  <c r="S1493" i="1"/>
  <c r="T1493" i="1" s="1"/>
  <c r="N1455" i="1"/>
  <c r="O1453" i="1"/>
  <c r="P1806" i="1"/>
  <c r="O1806" i="1"/>
  <c r="S1806" i="1"/>
  <c r="T1806" i="1" s="1"/>
  <c r="P1775" i="1"/>
  <c r="O1775" i="1"/>
  <c r="S1775" i="1"/>
  <c r="T1775" i="1" s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S1666" i="1"/>
  <c r="T1666" i="1" s="1"/>
  <c r="P1651" i="1"/>
  <c r="O1651" i="1"/>
  <c r="S1651" i="1"/>
  <c r="T1651" i="1" s="1"/>
  <c r="P1624" i="1"/>
  <c r="N1624" i="1"/>
  <c r="S1624" i="1"/>
  <c r="T1624" i="1" s="1"/>
  <c r="O1624" i="1"/>
  <c r="N1506" i="1"/>
  <c r="S1506" i="1"/>
  <c r="T1506" i="1" s="1"/>
  <c r="P1506" i="1"/>
  <c r="O1506" i="1"/>
  <c r="S1891" i="1"/>
  <c r="T1891" i="1" s="1"/>
  <c r="S1887" i="1"/>
  <c r="T1887" i="1" s="1"/>
  <c r="S1883" i="1"/>
  <c r="T1883" i="1" s="1"/>
  <c r="S1879" i="1"/>
  <c r="T1879" i="1" s="1"/>
  <c r="S1875" i="1"/>
  <c r="T1875" i="1" s="1"/>
  <c r="S1871" i="1"/>
  <c r="T1871" i="1" s="1"/>
  <c r="S1867" i="1"/>
  <c r="T1867" i="1" s="1"/>
  <c r="S1863" i="1"/>
  <c r="T1863" i="1" s="1"/>
  <c r="S1859" i="1"/>
  <c r="T1859" i="1" s="1"/>
  <c r="S1855" i="1"/>
  <c r="T1855" i="1" s="1"/>
  <c r="S1851" i="1"/>
  <c r="T1851" i="1" s="1"/>
  <c r="S1847" i="1"/>
  <c r="T1847" i="1" s="1"/>
  <c r="S1842" i="1"/>
  <c r="T1842" i="1" s="1"/>
  <c r="S1841" i="1"/>
  <c r="T1841" i="1" s="1"/>
  <c r="S1834" i="1"/>
  <c r="T1834" i="1" s="1"/>
  <c r="S1833" i="1"/>
  <c r="T1833" i="1" s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S1758" i="1"/>
  <c r="T1758" i="1" s="1"/>
  <c r="P1753" i="1"/>
  <c r="N1753" i="1"/>
  <c r="O1753" i="1"/>
  <c r="P1743" i="1"/>
  <c r="O1743" i="1"/>
  <c r="S1743" i="1"/>
  <c r="T1743" i="1" s="1"/>
  <c r="N1736" i="1"/>
  <c r="O1736" i="1"/>
  <c r="P1736" i="1"/>
  <c r="N1726" i="1"/>
  <c r="P1726" i="1"/>
  <c r="S1726" i="1"/>
  <c r="T1726" i="1" s="1"/>
  <c r="P1721" i="1"/>
  <c r="N1721" i="1"/>
  <c r="O1721" i="1"/>
  <c r="P1707" i="1"/>
  <c r="N1707" i="1"/>
  <c r="O1707" i="1"/>
  <c r="P1697" i="1"/>
  <c r="O1697" i="1"/>
  <c r="S1697" i="1"/>
  <c r="T1697" i="1" s="1"/>
  <c r="N1690" i="1"/>
  <c r="O1690" i="1"/>
  <c r="P1690" i="1"/>
  <c r="N1680" i="1"/>
  <c r="P1680" i="1"/>
  <c r="S1680" i="1"/>
  <c r="T1680" i="1" s="1"/>
  <c r="P1675" i="1"/>
  <c r="N1675" i="1"/>
  <c r="O1675" i="1"/>
  <c r="P1668" i="1"/>
  <c r="N1668" i="1"/>
  <c r="O1668" i="1"/>
  <c r="P1659" i="1"/>
  <c r="O1659" i="1"/>
  <c r="S1659" i="1"/>
  <c r="T1659" i="1" s="1"/>
  <c r="N1652" i="1"/>
  <c r="O1652" i="1"/>
  <c r="P1652" i="1"/>
  <c r="P1644" i="1"/>
  <c r="N1644" i="1"/>
  <c r="O1644" i="1"/>
  <c r="S1644" i="1"/>
  <c r="T1644" i="1" s="1"/>
  <c r="N1589" i="1"/>
  <c r="O1589" i="1"/>
  <c r="P1589" i="1"/>
  <c r="S1589" i="1"/>
  <c r="T1589" i="1" s="1"/>
  <c r="N1562" i="1"/>
  <c r="S1562" i="1"/>
  <c r="T1562" i="1" s="1"/>
  <c r="P1562" i="1"/>
  <c r="O1562" i="1"/>
  <c r="P1547" i="1"/>
  <c r="S1547" i="1"/>
  <c r="T1547" i="1" s="1"/>
  <c r="O1547" i="1"/>
  <c r="N1547" i="1"/>
  <c r="N1524" i="1"/>
  <c r="P1524" i="1"/>
  <c r="O1524" i="1"/>
  <c r="S1524" i="1"/>
  <c r="T1524" i="1" s="1"/>
  <c r="N1403" i="1"/>
  <c r="P1403" i="1"/>
  <c r="S1403" i="1"/>
  <c r="T1403" i="1" s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S1840" i="1"/>
  <c r="T1840" i="1" s="1"/>
  <c r="S1839" i="1"/>
  <c r="T1839" i="1" s="1"/>
  <c r="N1836" i="1"/>
  <c r="O1834" i="1"/>
  <c r="P1833" i="1"/>
  <c r="S1832" i="1"/>
  <c r="T1832" i="1" s="1"/>
  <c r="S1831" i="1"/>
  <c r="T1831" i="1" s="1"/>
  <c r="N1821" i="1"/>
  <c r="P1821" i="1"/>
  <c r="S1821" i="1"/>
  <c r="T1821" i="1" s="1"/>
  <c r="N1813" i="1"/>
  <c r="P1813" i="1"/>
  <c r="S1813" i="1"/>
  <c r="T1813" i="1" s="1"/>
  <c r="N1805" i="1"/>
  <c r="P1805" i="1"/>
  <c r="S1805" i="1"/>
  <c r="T1805" i="1" s="1"/>
  <c r="N1797" i="1"/>
  <c r="P1797" i="1"/>
  <c r="S1797" i="1"/>
  <c r="T1797" i="1" s="1"/>
  <c r="N1790" i="1"/>
  <c r="P1790" i="1"/>
  <c r="S1790" i="1"/>
  <c r="T1790" i="1" s="1"/>
  <c r="N1782" i="1"/>
  <c r="P1782" i="1"/>
  <c r="S1782" i="1"/>
  <c r="T1782" i="1" s="1"/>
  <c r="N1774" i="1"/>
  <c r="P1774" i="1"/>
  <c r="S1774" i="1"/>
  <c r="T1774" i="1" s="1"/>
  <c r="N1766" i="1"/>
  <c r="P1766" i="1"/>
  <c r="S1766" i="1"/>
  <c r="T1766" i="1" s="1"/>
  <c r="P1761" i="1"/>
  <c r="N1761" i="1"/>
  <c r="O1761" i="1"/>
  <c r="P1751" i="1"/>
  <c r="O1751" i="1"/>
  <c r="S1751" i="1"/>
  <c r="T1751" i="1" s="1"/>
  <c r="N1744" i="1"/>
  <c r="O1744" i="1"/>
  <c r="P1744" i="1"/>
  <c r="N1734" i="1"/>
  <c r="P1734" i="1"/>
  <c r="S1734" i="1"/>
  <c r="T1734" i="1" s="1"/>
  <c r="P1729" i="1"/>
  <c r="N1729" i="1"/>
  <c r="O1729" i="1"/>
  <c r="P1719" i="1"/>
  <c r="O1719" i="1"/>
  <c r="S1719" i="1"/>
  <c r="T1719" i="1" s="1"/>
  <c r="P1705" i="1"/>
  <c r="O1705" i="1"/>
  <c r="S1705" i="1"/>
  <c r="T1705" i="1" s="1"/>
  <c r="N1698" i="1"/>
  <c r="O1698" i="1"/>
  <c r="P1698" i="1"/>
  <c r="N1688" i="1"/>
  <c r="P1688" i="1"/>
  <c r="S1688" i="1"/>
  <c r="T1688" i="1" s="1"/>
  <c r="P1683" i="1"/>
  <c r="N1683" i="1"/>
  <c r="O1683" i="1"/>
  <c r="P1673" i="1"/>
  <c r="O1673" i="1"/>
  <c r="S1673" i="1"/>
  <c r="T1673" i="1" s="1"/>
  <c r="N1660" i="1"/>
  <c r="O1660" i="1"/>
  <c r="P1660" i="1"/>
  <c r="N1650" i="1"/>
  <c r="P1650" i="1"/>
  <c r="S1650" i="1"/>
  <c r="T1650" i="1" s="1"/>
  <c r="N1605" i="1"/>
  <c r="O1605" i="1"/>
  <c r="P1605" i="1"/>
  <c r="S1605" i="1"/>
  <c r="T1605" i="1" s="1"/>
  <c r="P1588" i="1"/>
  <c r="O1588" i="1"/>
  <c r="S1588" i="1"/>
  <c r="T1588" i="1" s="1"/>
  <c r="N1588" i="1"/>
  <c r="N1508" i="1"/>
  <c r="P1508" i="1"/>
  <c r="O1508" i="1"/>
  <c r="S1508" i="1"/>
  <c r="T1508" i="1" s="1"/>
  <c r="P1822" i="1"/>
  <c r="O1822" i="1"/>
  <c r="S1822" i="1"/>
  <c r="T1822" i="1" s="1"/>
  <c r="P1814" i="1"/>
  <c r="O1814" i="1"/>
  <c r="S1814" i="1"/>
  <c r="T1814" i="1" s="1"/>
  <c r="P1798" i="1"/>
  <c r="O1798" i="1"/>
  <c r="S1798" i="1"/>
  <c r="T1798" i="1" s="1"/>
  <c r="P1783" i="1"/>
  <c r="O1783" i="1"/>
  <c r="S1783" i="1"/>
  <c r="T1783" i="1" s="1"/>
  <c r="P1767" i="1"/>
  <c r="O1767" i="1"/>
  <c r="S1767" i="1"/>
  <c r="T1767" i="1" s="1"/>
  <c r="N1750" i="1"/>
  <c r="P1750" i="1"/>
  <c r="S1750" i="1"/>
  <c r="T1750" i="1" s="1"/>
  <c r="P1735" i="1"/>
  <c r="O1735" i="1"/>
  <c r="S1735" i="1"/>
  <c r="T1735" i="1" s="1"/>
  <c r="N1718" i="1"/>
  <c r="P1718" i="1"/>
  <c r="S1718" i="1"/>
  <c r="T1718" i="1" s="1"/>
  <c r="N1704" i="1"/>
  <c r="P1704" i="1"/>
  <c r="S1704" i="1"/>
  <c r="T1704" i="1" s="1"/>
  <c r="P1689" i="1"/>
  <c r="O1689" i="1"/>
  <c r="S1689" i="1"/>
  <c r="T1689" i="1" s="1"/>
  <c r="N1672" i="1"/>
  <c r="P1672" i="1"/>
  <c r="S1672" i="1"/>
  <c r="T1672" i="1" s="1"/>
  <c r="P1661" i="1"/>
  <c r="N1661" i="1"/>
  <c r="O1661" i="1"/>
  <c r="N1635" i="1"/>
  <c r="S1635" i="1"/>
  <c r="T1635" i="1" s="1"/>
  <c r="O1635" i="1"/>
  <c r="P1635" i="1"/>
  <c r="P1620" i="1"/>
  <c r="O1620" i="1"/>
  <c r="S1620" i="1"/>
  <c r="T1620" i="1" s="1"/>
  <c r="N1620" i="1"/>
  <c r="S1889" i="1"/>
  <c r="T1889" i="1" s="1"/>
  <c r="S1885" i="1"/>
  <c r="T1885" i="1" s="1"/>
  <c r="S1881" i="1"/>
  <c r="T1881" i="1" s="1"/>
  <c r="S1877" i="1"/>
  <c r="T1877" i="1" s="1"/>
  <c r="S1873" i="1"/>
  <c r="T1873" i="1" s="1"/>
  <c r="S1869" i="1"/>
  <c r="T1869" i="1" s="1"/>
  <c r="S1865" i="1"/>
  <c r="T1865" i="1" s="1"/>
  <c r="S1861" i="1"/>
  <c r="T1861" i="1" s="1"/>
  <c r="S1857" i="1"/>
  <c r="T1857" i="1" s="1"/>
  <c r="S1853" i="1"/>
  <c r="T1853" i="1" s="1"/>
  <c r="S1849" i="1"/>
  <c r="T1849" i="1" s="1"/>
  <c r="S1845" i="1"/>
  <c r="T1845" i="1" s="1"/>
  <c r="N1829" i="1"/>
  <c r="S1829" i="1"/>
  <c r="T1829" i="1" s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S1838" i="1"/>
  <c r="T1838" i="1" s="1"/>
  <c r="S1837" i="1"/>
  <c r="T1837" i="1" s="1"/>
  <c r="N1834" i="1"/>
  <c r="O1833" i="1"/>
  <c r="O1832" i="1"/>
  <c r="P1831" i="1"/>
  <c r="S1830" i="1"/>
  <c r="T1830" i="1" s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S1760" i="1"/>
  <c r="T1760" i="1" s="1"/>
  <c r="P1759" i="1"/>
  <c r="O1759" i="1"/>
  <c r="S1759" i="1"/>
  <c r="T1759" i="1" s="1"/>
  <c r="N1752" i="1"/>
  <c r="O1752" i="1"/>
  <c r="P1752" i="1"/>
  <c r="O1750" i="1"/>
  <c r="S1745" i="1"/>
  <c r="T1745" i="1" s="1"/>
  <c r="N1742" i="1"/>
  <c r="P1742" i="1"/>
  <c r="S1742" i="1"/>
  <c r="T1742" i="1" s="1"/>
  <c r="P1737" i="1"/>
  <c r="N1737" i="1"/>
  <c r="O1737" i="1"/>
  <c r="N1735" i="1"/>
  <c r="S1728" i="1"/>
  <c r="T1728" i="1" s="1"/>
  <c r="P1727" i="1"/>
  <c r="O1727" i="1"/>
  <c r="S1727" i="1"/>
  <c r="T1727" i="1" s="1"/>
  <c r="N1720" i="1"/>
  <c r="O1720" i="1"/>
  <c r="P1720" i="1"/>
  <c r="O1718" i="1"/>
  <c r="S1713" i="1"/>
  <c r="T1713" i="1" s="1"/>
  <c r="P1712" i="1"/>
  <c r="O1712" i="1"/>
  <c r="S1712" i="1"/>
  <c r="T1712" i="1" s="1"/>
  <c r="N1706" i="1"/>
  <c r="O1706" i="1"/>
  <c r="P1706" i="1"/>
  <c r="O1704" i="1"/>
  <c r="S1699" i="1"/>
  <c r="T1699" i="1" s="1"/>
  <c r="N1696" i="1"/>
  <c r="P1696" i="1"/>
  <c r="S1696" i="1"/>
  <c r="T1696" i="1" s="1"/>
  <c r="P1691" i="1"/>
  <c r="N1691" i="1"/>
  <c r="O1691" i="1"/>
  <c r="N1689" i="1"/>
  <c r="S1682" i="1"/>
  <c r="T1682" i="1" s="1"/>
  <c r="P1681" i="1"/>
  <c r="O1681" i="1"/>
  <c r="S1681" i="1"/>
  <c r="T1681" i="1" s="1"/>
  <c r="N1674" i="1"/>
  <c r="O1674" i="1"/>
  <c r="P1674" i="1"/>
  <c r="O1672" i="1"/>
  <c r="N1667" i="1"/>
  <c r="O1667" i="1"/>
  <c r="P1667" i="1"/>
  <c r="O1666" i="1"/>
  <c r="S1661" i="1"/>
  <c r="T1661" i="1" s="1"/>
  <c r="N1658" i="1"/>
  <c r="P1658" i="1"/>
  <c r="S1658" i="1"/>
  <c r="T1658" i="1" s="1"/>
  <c r="P1653" i="1"/>
  <c r="N1653" i="1"/>
  <c r="O1653" i="1"/>
  <c r="N1651" i="1"/>
  <c r="P1645" i="1"/>
  <c r="N1645" i="1"/>
  <c r="O1645" i="1"/>
  <c r="P1636" i="1"/>
  <c r="S1636" i="1"/>
  <c r="T1636" i="1" s="1"/>
  <c r="O1636" i="1"/>
  <c r="N1636" i="1"/>
  <c r="N1621" i="1"/>
  <c r="O1621" i="1"/>
  <c r="P1621" i="1"/>
  <c r="S1621" i="1"/>
  <c r="T1621" i="1" s="1"/>
  <c r="P1604" i="1"/>
  <c r="O1604" i="1"/>
  <c r="S1604" i="1"/>
  <c r="T1604" i="1" s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S1640" i="1"/>
  <c r="T1640" i="1" s="1"/>
  <c r="N1637" i="1"/>
  <c r="P1637" i="1"/>
  <c r="S1637" i="1"/>
  <c r="T1637" i="1" s="1"/>
  <c r="N1627" i="1"/>
  <c r="S1627" i="1"/>
  <c r="T1627" i="1" s="1"/>
  <c r="P1627" i="1"/>
  <c r="N1613" i="1"/>
  <c r="O1613" i="1"/>
  <c r="P1613" i="1"/>
  <c r="N1597" i="1"/>
  <c r="O1597" i="1"/>
  <c r="P1597" i="1"/>
  <c r="N1581" i="1"/>
  <c r="O1581" i="1"/>
  <c r="P1581" i="1"/>
  <c r="N1538" i="1"/>
  <c r="S1538" i="1"/>
  <c r="T1538" i="1" s="1"/>
  <c r="P1538" i="1"/>
  <c r="O1538" i="1"/>
  <c r="N1496" i="1"/>
  <c r="O1496" i="1"/>
  <c r="S1496" i="1"/>
  <c r="T1496" i="1" s="1"/>
  <c r="P1496" i="1"/>
  <c r="P1467" i="1"/>
  <c r="O1467" i="1"/>
  <c r="S1467" i="1"/>
  <c r="T1467" i="1" s="1"/>
  <c r="N1467" i="1"/>
  <c r="N1445" i="1"/>
  <c r="O1445" i="1"/>
  <c r="P1445" i="1"/>
  <c r="S1445" i="1"/>
  <c r="T1445" i="1" s="1"/>
  <c r="S1765" i="1"/>
  <c r="T1765" i="1" s="1"/>
  <c r="S1757" i="1"/>
  <c r="T1757" i="1" s="1"/>
  <c r="S1749" i="1"/>
  <c r="T1749" i="1" s="1"/>
  <c r="S1741" i="1"/>
  <c r="T1741" i="1" s="1"/>
  <c r="S1733" i="1"/>
  <c r="T1733" i="1" s="1"/>
  <c r="S1725" i="1"/>
  <c r="T1725" i="1" s="1"/>
  <c r="S1711" i="1"/>
  <c r="T1711" i="1" s="1"/>
  <c r="S1703" i="1"/>
  <c r="T1703" i="1" s="1"/>
  <c r="S1695" i="1"/>
  <c r="T1695" i="1" s="1"/>
  <c r="S1687" i="1"/>
  <c r="T1687" i="1" s="1"/>
  <c r="S1679" i="1"/>
  <c r="T1679" i="1" s="1"/>
  <c r="S1665" i="1"/>
  <c r="T1665" i="1" s="1"/>
  <c r="S1657" i="1"/>
  <c r="T1657" i="1" s="1"/>
  <c r="S1649" i="1"/>
  <c r="T1649" i="1" s="1"/>
  <c r="N1643" i="1"/>
  <c r="O1643" i="1"/>
  <c r="P1642" i="1"/>
  <c r="O1642" i="1"/>
  <c r="P1632" i="1"/>
  <c r="N1632" i="1"/>
  <c r="O1632" i="1"/>
  <c r="S1632" i="1"/>
  <c r="T1632" i="1" s="1"/>
  <c r="P1612" i="1"/>
  <c r="O1612" i="1"/>
  <c r="S1612" i="1"/>
  <c r="T1612" i="1" s="1"/>
  <c r="N1612" i="1"/>
  <c r="P1596" i="1"/>
  <c r="O1596" i="1"/>
  <c r="S1596" i="1"/>
  <c r="T1596" i="1" s="1"/>
  <c r="N1596" i="1"/>
  <c r="N1548" i="1"/>
  <c r="P1548" i="1"/>
  <c r="O1548" i="1"/>
  <c r="S1548" i="1"/>
  <c r="T1548" i="1" s="1"/>
  <c r="N1540" i="1"/>
  <c r="P1540" i="1"/>
  <c r="O1540" i="1"/>
  <c r="S1540" i="1"/>
  <c r="T1540" i="1" s="1"/>
  <c r="N1522" i="1"/>
  <c r="S1522" i="1"/>
  <c r="T1522" i="1" s="1"/>
  <c r="P1522" i="1"/>
  <c r="O1522" i="1"/>
  <c r="P1638" i="1"/>
  <c r="O1638" i="1"/>
  <c r="N1629" i="1"/>
  <c r="P1629" i="1"/>
  <c r="P1628" i="1"/>
  <c r="S1628" i="1"/>
  <c r="T1628" i="1" s="1"/>
  <c r="N1619" i="1"/>
  <c r="P1619" i="1"/>
  <c r="S1619" i="1"/>
  <c r="T1619" i="1" s="1"/>
  <c r="N1611" i="1"/>
  <c r="P1611" i="1"/>
  <c r="S1611" i="1"/>
  <c r="T1611" i="1" s="1"/>
  <c r="N1603" i="1"/>
  <c r="P1603" i="1"/>
  <c r="S1603" i="1"/>
  <c r="T1603" i="1" s="1"/>
  <c r="N1595" i="1"/>
  <c r="P1595" i="1"/>
  <c r="S1595" i="1"/>
  <c r="T1595" i="1" s="1"/>
  <c r="N1587" i="1"/>
  <c r="P1587" i="1"/>
  <c r="S1587" i="1"/>
  <c r="T1587" i="1" s="1"/>
  <c r="N1572" i="1"/>
  <c r="P1572" i="1"/>
  <c r="O1572" i="1"/>
  <c r="P1557" i="1"/>
  <c r="O1557" i="1"/>
  <c r="N1557" i="1"/>
  <c r="S1557" i="1"/>
  <c r="T1557" i="1" s="1"/>
  <c r="P1555" i="1"/>
  <c r="S1555" i="1"/>
  <c r="T1555" i="1" s="1"/>
  <c r="O1555" i="1"/>
  <c r="N1532" i="1"/>
  <c r="P1532" i="1"/>
  <c r="O1532" i="1"/>
  <c r="S1532" i="1"/>
  <c r="T1532" i="1" s="1"/>
  <c r="N1530" i="1"/>
  <c r="S1530" i="1"/>
  <c r="T1530" i="1" s="1"/>
  <c r="P1530" i="1"/>
  <c r="N1516" i="1"/>
  <c r="P1516" i="1"/>
  <c r="O1516" i="1"/>
  <c r="S1516" i="1"/>
  <c r="T1516" i="1" s="1"/>
  <c r="N1514" i="1"/>
  <c r="S1514" i="1"/>
  <c r="T1514" i="1" s="1"/>
  <c r="P1514" i="1"/>
  <c r="N1500" i="1"/>
  <c r="P1500" i="1"/>
  <c r="O1500" i="1"/>
  <c r="S1500" i="1"/>
  <c r="T1500" i="1" s="1"/>
  <c r="N1498" i="1"/>
  <c r="S1498" i="1"/>
  <c r="T1498" i="1" s="1"/>
  <c r="P1498" i="1"/>
  <c r="P1483" i="1"/>
  <c r="O1483" i="1"/>
  <c r="S1483" i="1"/>
  <c r="T1483" i="1" s="1"/>
  <c r="N1483" i="1"/>
  <c r="N1419" i="1"/>
  <c r="P1419" i="1"/>
  <c r="S1419" i="1"/>
  <c r="T1419" i="1" s="1"/>
  <c r="S1639" i="1"/>
  <c r="T1639" i="1" s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S1571" i="1"/>
  <c r="T1571" i="1" s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S1570" i="1"/>
  <c r="T1570" i="1" s="1"/>
  <c r="P1570" i="1"/>
  <c r="P1563" i="1"/>
  <c r="S1563" i="1"/>
  <c r="T1563" i="1" s="1"/>
  <c r="O1563" i="1"/>
  <c r="N1556" i="1"/>
  <c r="P1556" i="1"/>
  <c r="O1556" i="1"/>
  <c r="N1546" i="1"/>
  <c r="S1546" i="1"/>
  <c r="T1546" i="1" s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S1492" i="1"/>
  <c r="T1492" i="1" s="1"/>
  <c r="P1475" i="1"/>
  <c r="O1475" i="1"/>
  <c r="S1475" i="1"/>
  <c r="T1475" i="1" s="1"/>
  <c r="N1475" i="1"/>
  <c r="N1429" i="1"/>
  <c r="O1429" i="1"/>
  <c r="P1429" i="1"/>
  <c r="N1421" i="1"/>
  <c r="O1421" i="1"/>
  <c r="P1421" i="1"/>
  <c r="S1421" i="1"/>
  <c r="T1421" i="1" s="1"/>
  <c r="N1405" i="1"/>
  <c r="O1405" i="1"/>
  <c r="P1405" i="1"/>
  <c r="S1405" i="1"/>
  <c r="T1405" i="1" s="1"/>
  <c r="P1398" i="1"/>
  <c r="N1398" i="1"/>
  <c r="O1398" i="1"/>
  <c r="S1398" i="1"/>
  <c r="T1398" i="1" s="1"/>
  <c r="P1396" i="1"/>
  <c r="O1396" i="1"/>
  <c r="S1396" i="1"/>
  <c r="T1396" i="1" s="1"/>
  <c r="N1580" i="1"/>
  <c r="O1580" i="1"/>
  <c r="P1579" i="1"/>
  <c r="O1579" i="1"/>
  <c r="P1573" i="1"/>
  <c r="O1573" i="1"/>
  <c r="N1573" i="1"/>
  <c r="N1564" i="1"/>
  <c r="P1564" i="1"/>
  <c r="O1564" i="1"/>
  <c r="N1554" i="1"/>
  <c r="S1554" i="1"/>
  <c r="T1554" i="1" s="1"/>
  <c r="P1554" i="1"/>
  <c r="P1549" i="1"/>
  <c r="O1549" i="1"/>
  <c r="N1549" i="1"/>
  <c r="P1539" i="1"/>
  <c r="S1539" i="1"/>
  <c r="T1539" i="1" s="1"/>
  <c r="O1539" i="1"/>
  <c r="P1531" i="1"/>
  <c r="S1531" i="1"/>
  <c r="T1531" i="1" s="1"/>
  <c r="O1531" i="1"/>
  <c r="P1523" i="1"/>
  <c r="S1523" i="1"/>
  <c r="T1523" i="1" s="1"/>
  <c r="O1523" i="1"/>
  <c r="P1515" i="1"/>
  <c r="S1515" i="1"/>
  <c r="T1515" i="1" s="1"/>
  <c r="O1515" i="1"/>
  <c r="P1507" i="1"/>
  <c r="S1507" i="1"/>
  <c r="T1507" i="1" s="1"/>
  <c r="O1507" i="1"/>
  <c r="P1499" i="1"/>
  <c r="S1499" i="1"/>
  <c r="T1499" i="1" s="1"/>
  <c r="O1499" i="1"/>
  <c r="N1494" i="1"/>
  <c r="O1494" i="1"/>
  <c r="S1494" i="1"/>
  <c r="T1494" i="1" s="1"/>
  <c r="N1486" i="1"/>
  <c r="O1486" i="1"/>
  <c r="S1486" i="1"/>
  <c r="T1486" i="1" s="1"/>
  <c r="P1486" i="1"/>
  <c r="N1484" i="1"/>
  <c r="O1484" i="1"/>
  <c r="S1484" i="1"/>
  <c r="T1484" i="1" s="1"/>
  <c r="N1468" i="1"/>
  <c r="O1468" i="1"/>
  <c r="P1468" i="1"/>
  <c r="N1443" i="1"/>
  <c r="P1443" i="1"/>
  <c r="S1443" i="1"/>
  <c r="T1443" i="1" s="1"/>
  <c r="O1443" i="1"/>
  <c r="P1414" i="1"/>
  <c r="N1414" i="1"/>
  <c r="O1414" i="1"/>
  <c r="S1414" i="1"/>
  <c r="T1414" i="1" s="1"/>
  <c r="N1411" i="1"/>
  <c r="P1411" i="1"/>
  <c r="S1411" i="1"/>
  <c r="T1411" i="1" s="1"/>
  <c r="O1411" i="1"/>
  <c r="S1577" i="1"/>
  <c r="T1577" i="1" s="1"/>
  <c r="S1576" i="1"/>
  <c r="T1576" i="1" s="1"/>
  <c r="S1569" i="1"/>
  <c r="T1569" i="1" s="1"/>
  <c r="S1568" i="1"/>
  <c r="T1568" i="1" s="1"/>
  <c r="S1561" i="1"/>
  <c r="T1561" i="1" s="1"/>
  <c r="S1553" i="1"/>
  <c r="T1553" i="1" s="1"/>
  <c r="S1545" i="1"/>
  <c r="T1545" i="1" s="1"/>
  <c r="S1529" i="1"/>
  <c r="T1529" i="1" s="1"/>
  <c r="S1528" i="1"/>
  <c r="T1528" i="1" s="1"/>
  <c r="S1521" i="1"/>
  <c r="T1521" i="1" s="1"/>
  <c r="S1520" i="1"/>
  <c r="T1520" i="1" s="1"/>
  <c r="S1513" i="1"/>
  <c r="T1513" i="1" s="1"/>
  <c r="S1512" i="1"/>
  <c r="T1512" i="1" s="1"/>
  <c r="S1505" i="1"/>
  <c r="T1505" i="1" s="1"/>
  <c r="S1504" i="1"/>
  <c r="T1504" i="1" s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S1456" i="1"/>
  <c r="T1456" i="1" s="1"/>
  <c r="N1454" i="1"/>
  <c r="O1454" i="1"/>
  <c r="S1454" i="1"/>
  <c r="T1454" i="1" s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S1482" i="1"/>
  <c r="T1482" i="1" s="1"/>
  <c r="N1474" i="1"/>
  <c r="P1474" i="1"/>
  <c r="S1474" i="1"/>
  <c r="T1474" i="1" s="1"/>
  <c r="N1466" i="1"/>
  <c r="P1466" i="1"/>
  <c r="S1466" i="1"/>
  <c r="T1466" i="1" s="1"/>
  <c r="N1437" i="1"/>
  <c r="O1437" i="1"/>
  <c r="P1437" i="1"/>
  <c r="S1437" i="1"/>
  <c r="T1437" i="1" s="1"/>
  <c r="N1435" i="1"/>
  <c r="P1435" i="1"/>
  <c r="S1435" i="1"/>
  <c r="T1435" i="1" s="1"/>
  <c r="P1428" i="1"/>
  <c r="O1428" i="1"/>
  <c r="S1428" i="1"/>
  <c r="T1428" i="1" s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S1427" i="1"/>
  <c r="T1427" i="1" s="1"/>
  <c r="P1422" i="1"/>
  <c r="N1422" i="1"/>
  <c r="O1422" i="1"/>
  <c r="P1412" i="1"/>
  <c r="O1412" i="1"/>
  <c r="S1412" i="1"/>
  <c r="T1412" i="1" s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S1444" i="1"/>
  <c r="T1444" i="1" s="1"/>
  <c r="P1436" i="1"/>
  <c r="O1436" i="1"/>
  <c r="S1436" i="1"/>
  <c r="T1436" i="1" s="1"/>
  <c r="P1430" i="1"/>
  <c r="N1430" i="1"/>
  <c r="O1430" i="1"/>
  <c r="P1420" i="1"/>
  <c r="O1420" i="1"/>
  <c r="S1420" i="1"/>
  <c r="T1420" i="1" s="1"/>
  <c r="N1413" i="1"/>
  <c r="O1413" i="1"/>
  <c r="P1413" i="1"/>
  <c r="P1404" i="1"/>
  <c r="O1404" i="1"/>
  <c r="S1404" i="1"/>
  <c r="T1404" i="1" s="1"/>
  <c r="N1395" i="1"/>
  <c r="P1395" i="1"/>
  <c r="S1395" i="1"/>
  <c r="T1395" i="1" s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S1426" i="1"/>
  <c r="T1426" i="1" s="1"/>
  <c r="S1418" i="1"/>
  <c r="T1418" i="1" s="1"/>
  <c r="P1391" i="1"/>
  <c r="D159" i="12"/>
  <c r="D160" i="12"/>
  <c r="D163" i="12"/>
  <c r="D164" i="12"/>
  <c r="D167" i="12"/>
  <c r="D168" i="12"/>
  <c r="D108" i="12"/>
  <c r="D109" i="12"/>
  <c r="D110" i="12"/>
  <c r="D111" i="12"/>
  <c r="D112" i="12"/>
  <c r="D113" i="12"/>
  <c r="D114" i="12"/>
  <c r="D115" i="12"/>
  <c r="D116" i="12"/>
  <c r="D117" i="12"/>
  <c r="B13" i="12"/>
  <c r="E348" i="9"/>
  <c r="F348" i="9"/>
  <c r="G111" i="9"/>
  <c r="G112" i="9"/>
  <c r="G113" i="9"/>
  <c r="G114" i="9"/>
  <c r="G115" i="9"/>
  <c r="G116" i="9"/>
  <c r="G117" i="9"/>
  <c r="G118" i="9"/>
  <c r="G119" i="9"/>
  <c r="G120" i="9"/>
  <c r="G121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D156" i="12" l="1"/>
  <c r="D166" i="12"/>
  <c r="D162" i="12"/>
  <c r="D158" i="12"/>
  <c r="D165" i="12"/>
  <c r="D161" i="12"/>
  <c r="D157" i="12"/>
  <c r="O1297" i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C156" i="12"/>
  <c r="B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56" i="12"/>
  <c r="C108" i="12"/>
  <c r="C109" i="12"/>
  <c r="C110" i="12"/>
  <c r="C111" i="12"/>
  <c r="C112" i="12"/>
  <c r="C113" i="12"/>
  <c r="C114" i="12"/>
  <c r="C115" i="12"/>
  <c r="C116" i="12"/>
  <c r="C117" i="12"/>
  <c r="B109" i="12"/>
  <c r="B110" i="12"/>
  <c r="B111" i="12"/>
  <c r="B112" i="12"/>
  <c r="B113" i="12"/>
  <c r="B114" i="12"/>
  <c r="B115" i="12"/>
  <c r="B116" i="12"/>
  <c r="B117" i="12"/>
  <c r="B108" i="12"/>
  <c r="A109" i="12"/>
  <c r="A110" i="12"/>
  <c r="A111" i="12"/>
  <c r="A112" i="12"/>
  <c r="A113" i="12"/>
  <c r="A114" i="12"/>
  <c r="A115" i="12"/>
  <c r="A116" i="12"/>
  <c r="A117" i="12"/>
  <c r="A108" i="12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P734" i="1" l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73" i="9" l="1"/>
  <c r="F373" i="9"/>
  <c r="A119" i="9"/>
  <c r="A120" i="9"/>
  <c r="C2" i="11"/>
  <c r="B2" i="11"/>
  <c r="E365" i="9" l="1"/>
  <c r="E366" i="9"/>
  <c r="E367" i="9"/>
  <c r="E368" i="9"/>
  <c r="E369" i="9"/>
  <c r="E370" i="9"/>
  <c r="E371" i="9"/>
  <c r="E372" i="9"/>
  <c r="E364" i="9"/>
  <c r="E347" i="9"/>
  <c r="F347" i="9"/>
  <c r="E346" i="9"/>
  <c r="G2" i="11"/>
  <c r="H2" i="11" s="1"/>
  <c r="D2" i="11"/>
  <c r="F372" i="9" l="1"/>
  <c r="F365" i="9"/>
  <c r="F366" i="9"/>
  <c r="F367" i="9"/>
  <c r="F368" i="9"/>
  <c r="F369" i="9"/>
  <c r="F370" i="9"/>
  <c r="F371" i="9"/>
  <c r="F364" i="9"/>
  <c r="F346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<sst xmlns="http://schemas.openxmlformats.org/spreadsheetml/2006/main" count="25471" uniqueCount="975">
  <si>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</si>
  <si>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</si>
  <si>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</si>
  <si>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</si>
  <si>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</si>
  <si>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</si>
  <si>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</si>
  <si>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</si>
  <si>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</si>
  <si>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</si>
  <si>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</si>
  <si>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</si>
  <si>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</si>
  <si>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</si>
  <si>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</si>
  <si>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</si>
  <si>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</si>
  <si>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</si>
  <si>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</si>
  <si>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</si>
  <si>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</si>
  <si>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</si>
  <si>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</si>
  <si>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</si>
  <si>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</si>
  <si>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</si>
  <si>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</si>
  <si>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</si>
  <si>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</si>
  <si>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</si>
  <si>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</si>
  <si>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</si>
  <si>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</si>
  <si>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</si>
  <si>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</si>
  <si>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</si>
  <si>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</si>
  <si>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</si>
  <si>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</si>
  <si>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</si>
  <si>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</si>
  <si>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</si>
  <si>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</si>
  <si>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</si>
  <si>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</si>
  <si>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</si>
  <si>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</si>
  <si>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</si>
  <si>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</si>
  <si>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</si>
  <si>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</si>
  <si>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</si>
  <si>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</si>
  <si>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</si>
  <si>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</si>
  <si>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</si>
  <si>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</si>
  <si>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</si>
  <si>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</si>
  <si>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</si>
  <si>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</si>
  <si>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</si>
  <si>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</si>
  <si>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</si>
  <si>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</si>
  <si>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</si>
  <si>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</si>
  <si>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</si>
  <si>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</si>
  <si>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</si>
  <si>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</si>
  <si>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</si>
  <si>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</si>
  <si>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</si>
  <si>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</si>
  <si>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</si>
  <si>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</si>
  <si>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</si>
  <si>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</si>
  <si>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</si>
  <si>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</si>
  <si>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</si>
  <si>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</si>
  <si>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</si>
  <si>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</si>
  <si>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</si>
  <si>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</si>
  <si>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</si>
  <si>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</si>
  <si>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</si>
  <si>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</si>
  <si>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</si>
  <si>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</si>
  <si>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</si>
  <si>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</si>
  <si>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</si>
  <si>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</si>
  <si>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</si>
  <si>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</si>
  <si>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</si>
  <si>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</si>
  <si>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</si>
  <si>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</si>
  <si>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</si>
  <si>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</si>
  <si>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</si>
  <si>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</si>
  <si>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</si>
  <si>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</si>
  <si>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</si>
  <si>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</si>
  <si>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</si>
  <si>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</si>
  <si>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</si>
  <si>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</si>
  <si>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</si>
  <si>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</si>
  <si>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</si>
  <si>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</si>
  <si>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</si>
  <si>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</si>
  <si>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</si>
  <si>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</si>
  <si>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</si>
  <si>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</si>
  <si>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</si>
  <si>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</si>
  <si>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</si>
  <si>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TravelMate B118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</si>
  <si>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</si>
  <si>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</si>
  <si>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</si>
  <si>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</si>
  <si>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</si>
  <si>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</si>
  <si>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</si>
  <si>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</si>
  <si>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</si>
  <si>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</si>
  <si>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</si>
  <si>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</si>
  <si>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</si>
  <si>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</si>
  <si>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</si>
  <si>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</si>
  <si>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</si>
  <si>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</si>
  <si>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</si>
  <si>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</si>
  <si>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</si>
  <si>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</si>
  <si>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</si>
  <si>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</si>
  <si>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</si>
  <si>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</si>
  <si>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</si>
  <si>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</si>
  <si>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</si>
  <si>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</si>
  <si>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</si>
  <si>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</si>
  <si>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</si>
  <si>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</si>
  <si>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</si>
  <si>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</si>
  <si>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</si>
  <si>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</si>
  <si>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</si>
  <si>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</si>
  <si>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</si>
  <si>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</si>
  <si>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</si>
  <si>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</si>
  <si>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</si>
  <si>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</si>
  <si>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</si>
  <si>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</si>
  <si>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</si>
  <si>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</si>
  <si>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</si>
  <si>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</si>
  <si>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</si>
  <si>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</si>
  <si>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</si>
  <si>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</si>
  <si>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</si>
  <si>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</si>
  <si>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</si>
  <si>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</si>
  <si>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</si>
  <si>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</si>
  <si>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</si>
  <si>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</si>
  <si>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</si>
  <si>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</si>
  <si>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</si>
  <si>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</si>
  <si>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</si>
  <si>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</si>
  <si>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</si>
  <si>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</si>
  <si>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</si>
  <si>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</si>
  <si>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</si>
  <si>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</si>
  <si>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</si>
  <si>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</si>
  <si>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</si>
  <si>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</si>
  <si>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</si>
  <si>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</si>
  <si>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</si>
  <si>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</si>
  <si>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</si>
  <si>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</si>
  <si>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</si>
  <si>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</si>
  <si>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</si>
  <si>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</si>
  <si>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</si>
  <si>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</si>
  <si>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</si>
  <si>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</si>
  <si>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</si>
  <si>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</si>
  <si>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</si>
  <si>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</si>
  <si>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</si>
  <si>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</si>
  <si>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</si>
  <si>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</si>
  <si>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</si>
  <si>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</si>
  <si>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</si>
  <si>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</si>
  <si>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</si>
  <si>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</si>
  <si>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</si>
  <si>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</si>
  <si>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</si>
  <si>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</si>
  <si>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</si>
  <si>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</si>
  <si>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</si>
  <si>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</si>
  <si>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</si>
  <si>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</si>
  <si>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</si>
  <si>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</si>
  <si>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</si>
  <si>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</si>
  <si>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</si>
  <si>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</si>
  <si>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</si>
  <si>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</si>
  <si>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</si>
  <si>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</si>
  <si>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</si>
  <si>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</si>
  <si>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</si>
  <si>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</si>
  <si>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</si>
  <si>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</si>
  <si>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</si>
  <si>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</si>
  <si>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</si>
  <si>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</si>
  <si>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</si>
  <si>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</si>
  <si>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</si>
  <si>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</si>
  <si>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</si>
  <si>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</si>
  <si>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</si>
  <si>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</si>
  <si>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</si>
  <si>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</si>
  <si>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</si>
  <si>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</si>
  <si>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</si>
  <si>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</si>
  <si>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</si>
  <si>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</si>
  <si>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</si>
  <si>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</si>
  <si>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</si>
  <si>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</si>
  <si>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</si>
  <si>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</si>
  <si>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</si>
  <si>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</si>
  <si>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</si>
  <si>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</si>
  <si>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</si>
  <si>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</si>
  <si>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</si>
  <si>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</si>
  <si>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</si>
  <si>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</si>
  <si>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</si>
  <si>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</si>
  <si>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</si>
  <si>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</si>
  <si>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</si>
  <si>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</si>
  <si>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</si>
  <si>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</si>
  <si>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</si>
  <si>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</si>
  <si>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</si>
  <si>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</si>
  <si>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</si>
  <si>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</si>
  <si>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</si>
  <si>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</si>
  <si>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</si>
  <si>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</si>
  <si>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</si>
  <si>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</si>
  <si>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</si>
  <si>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</si>
  <si>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</si>
  <si>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</si>
  <si>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</si>
  <si>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</si>
  <si>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</si>
  <si>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</si>
  <si>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</si>
  <si>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Honor MagicBook PRO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</si>
  <si>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</si>
  <si>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</si>
  <si>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</si>
  <si>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</si>
  <si>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</si>
  <si>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</si>
  <si>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</si>
  <si>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</si>
  <si>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</si>
  <si>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</si>
  <si>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</si>
  <si>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</si>
  <si>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</si>
  <si>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</si>
  <si>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</si>
  <si>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</si>
  <si>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</si>
  <si>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</si>
  <si>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</si>
  <si>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</si>
  <si>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</si>
  <si>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</si>
  <si>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</si>
  <si>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</si>
  <si>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</si>
  <si>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</si>
  <si>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</si>
  <si>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</si>
  <si>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</si>
  <si>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</si>
  <si>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</si>
  <si>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</si>
  <si>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</si>
  <si>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</si>
  <si>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</si>
  <si>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</si>
  <si>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</si>
  <si>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</si>
  <si>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</si>
  <si>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</si>
  <si>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</si>
  <si>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</si>
  <si>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</si>
  <si>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</si>
  <si>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</si>
  <si>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</si>
  <si>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</si>
  <si>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</si>
  <si>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</si>
  <si>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</si>
  <si>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</si>
  <si>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</si>
  <si>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</si>
  <si>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</si>
  <si>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</si>
  <si>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</si>
  <si>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</si>
  <si>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</si>
  <si>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</si>
  <si>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</si>
  <si>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</si>
  <si>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</si>
  <si>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</si>
  <si>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</si>
  <si>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</si>
  <si>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</si>
  <si>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Honor MagicBook 14 AMD Nbl</t>
  </si>
  <si>
    <t>Honor MagicBook 15 AMD Boh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</si>
  <si>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</si>
  <si>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</si>
  <si>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</si>
  <si>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</si>
  <si>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</si>
  <si>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</si>
  <si>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</si>
  <si>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</si>
  <si>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</si>
  <si>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</si>
  <si>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</si>
  <si>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</si>
  <si>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</si>
  <si>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</si>
  <si>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</si>
  <si>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</si>
  <si>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</si>
  <si>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</si>
  <si>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</si>
  <si>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</si>
  <si>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</si>
  <si>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</si>
  <si>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</si>
  <si>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</si>
  <si>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</si>
  <si>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</si>
  <si>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</si>
  <si>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</si>
  <si>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</si>
  <si>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</si>
  <si>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</si>
  <si>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</si>
  <si>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</si>
  <si>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</si>
  <si>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</si>
  <si>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</si>
  <si>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</si>
  <si>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</si>
  <si>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</si>
  <si>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</si>
  <si>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</si>
  <si>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</si>
  <si>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</si>
  <si>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</si>
  <si>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</si>
  <si>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</si>
  <si>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</si>
  <si>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</si>
  <si>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</si>
  <si>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</si>
  <si>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</si>
  <si>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</si>
  <si>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</si>
  <si>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</si>
  <si>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</si>
  <si>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</si>
  <si>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</si>
  <si>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</si>
  <si>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</si>
  <si>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</si>
  <si>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</si>
  <si>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</si>
  <si>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</si>
  <si>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</si>
  <si>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</si>
  <si>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</si>
  <si>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</si>
  <si>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</si>
  <si>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</si>
  <si>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</si>
  <si>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</si>
  <si>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</si>
  <si>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</si>
  <si>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</si>
  <si>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</si>
  <si>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</si>
  <si>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</si>
  <si>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</si>
  <si>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</si>
  <si>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</si>
  <si>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</si>
  <si>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</si>
  <si>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</si>
  <si>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</si>
  <si>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</si>
  <si>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</si>
  <si>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</si>
  <si>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</si>
  <si>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</si>
  <si>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</si>
  <si>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</si>
  <si>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</si>
  <si>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</si>
  <si>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</si>
  <si>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</si>
  <si>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</si>
  <si>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</si>
  <si>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</si>
  <si>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</si>
  <si>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</si>
  <si>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</si>
  <si>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</si>
  <si>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</si>
  <si>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</si>
  <si>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</si>
  <si>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</si>
  <si>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</si>
  <si>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</si>
  <si>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</si>
  <si>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</si>
  <si>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</si>
  <si>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</si>
  <si>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</si>
  <si>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</si>
  <si>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</si>
  <si>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</si>
  <si>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</si>
  <si>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Honor MagicBook 15 AMD II Bohl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</si>
  <si>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</si>
  <si>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</si>
  <si>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</si>
  <si>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</si>
  <si>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</si>
  <si>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</si>
  <si>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</si>
  <si>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</si>
  <si>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</si>
  <si>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</si>
  <si>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</si>
  <si>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</si>
  <si>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</si>
  <si>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</si>
  <si>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</si>
  <si>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</si>
  <si>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</si>
  <si>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</si>
  <si>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</si>
  <si>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</si>
  <si>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</si>
  <si>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</si>
  <si>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</si>
  <si>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</si>
  <si>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</si>
  <si>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</si>
  <si>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</si>
  <si>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</si>
  <si>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</si>
  <si>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</si>
  <si>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</si>
  <si>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</si>
  <si>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</si>
  <si>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</si>
  <si>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</si>
  <si>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</si>
  <si>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</si>
  <si>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</si>
  <si>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</si>
  <si>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</si>
  <si>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</si>
  <si>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</si>
  <si>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</si>
  <si>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</si>
  <si>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</si>
  <si>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</si>
  <si>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</si>
  <si>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</si>
  <si>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</si>
  <si>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</si>
  <si>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</si>
  <si>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</si>
  <si>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</si>
  <si>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</si>
  <si>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</si>
  <si>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</si>
  <si>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</si>
  <si>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</si>
  <si>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</si>
  <si>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</si>
  <si>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Honor MagicBook PRO 2020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</si>
  <si>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</si>
  <si>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</si>
  <si>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</si>
  <si>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</si>
  <si>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</si>
  <si>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</si>
  <si>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</si>
  <si>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</si>
  <si>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</si>
  <si>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</si>
  <si>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</si>
  <si>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</si>
  <si>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</si>
  <si>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</si>
  <si>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</si>
  <si>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</si>
  <si>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</si>
  <si>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</si>
  <si>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</si>
  <si>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</si>
  <si>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</si>
  <si>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</si>
  <si>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</si>
  <si>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</si>
  <si>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</si>
  <si>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</si>
  <si>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</si>
  <si>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</si>
  <si>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</si>
  <si>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</si>
  <si>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</si>
  <si>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</si>
  <si>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</si>
  <si>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</si>
  <si>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</si>
  <si>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</si>
  <si>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</si>
  <si>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</si>
  <si>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</si>
  <si>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</si>
  <si>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</si>
  <si>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</si>
  <si>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</si>
  <si>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</si>
  <si>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</si>
  <si>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</si>
  <si>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</si>
  <si>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</si>
  <si>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</si>
  <si>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</si>
  <si>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</si>
  <si>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</si>
  <si>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</si>
  <si>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</si>
  <si>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</si>
  <si>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</si>
  <si>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</si>
  <si>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</si>
  <si>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</si>
  <si>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</si>
  <si>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</si>
  <si>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</si>
  <si>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</si>
  <si>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</si>
  <si>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</si>
  <si>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</si>
  <si>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</si>
  <si>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</si>
  <si>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</si>
  <si>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</si>
  <si>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</si>
  <si>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</si>
  <si>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</si>
  <si>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</si>
  <si>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</si>
  <si>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</si>
  <si>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</si>
  <si>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</si>
  <si>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</si>
  <si>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</si>
  <si>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</si>
  <si>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</si>
  <si>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</si>
  <si>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</si>
  <si>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</si>
  <si>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</si>
  <si>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</si>
  <si>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</si>
  <si>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</si>
  <si>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Asus FX516P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</si>
  <si>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</si>
  <si>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</si>
  <si>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</si>
  <si>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</si>
  <si>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</si>
  <si>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</si>
  <si>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</si>
  <si>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</si>
  <si>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</si>
  <si>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</si>
  <si>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</si>
  <si>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</si>
  <si>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</si>
  <si>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</si>
  <si>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</si>
  <si>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</si>
  <si>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</si>
  <si>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</si>
  <si>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</si>
  <si>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</si>
  <si>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</si>
  <si>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</si>
  <si>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</si>
  <si>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</si>
  <si>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</si>
  <si>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</si>
  <si>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</si>
  <si>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</si>
  <si>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</si>
  <si>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</si>
  <si>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</si>
  <si>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</si>
  <si>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</si>
  <si>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</si>
  <si>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</si>
  <si>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</si>
  <si>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</si>
  <si>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</si>
  <si>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</si>
  <si>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</si>
  <si>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</si>
  <si>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</si>
  <si>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</si>
  <si>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</si>
  <si>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</si>
  <si>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</si>
  <si>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</si>
  <si>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</si>
  <si>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</si>
  <si>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</si>
  <si>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</si>
  <si>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</si>
  <si>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</si>
  <si>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</si>
  <si>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</si>
  <si>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</si>
  <si>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</si>
  <si>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</si>
  <si>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</si>
  <si>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</si>
  <si>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</si>
  <si>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</si>
  <si>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</si>
  <si>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</si>
  <si>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</si>
  <si>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</si>
  <si>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</si>
  <si>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</si>
  <si>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</si>
  <si>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</si>
  <si>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</si>
  <si>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</si>
  <si>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</si>
  <si>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</si>
  <si>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</si>
  <si>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</si>
  <si>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</si>
  <si>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</si>
  <si>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</si>
  <si>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</si>
  <si>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</si>
  <si>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</si>
  <si>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</si>
  <si>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</si>
  <si>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</si>
  <si>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</si>
  <si>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</si>
  <si>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</si>
  <si>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</si>
  <si>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</si>
  <si>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</si>
  <si>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</si>
  <si>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</si>
  <si>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</si>
  <si>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</si>
  <si>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</si>
  <si>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</si>
  <si>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</si>
  <si>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</si>
  <si>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</si>
  <si>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</si>
  <si>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</si>
  <si>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</si>
  <si>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</si>
  <si>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</si>
  <si>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</si>
  <si>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</si>
  <si>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</si>
  <si>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</si>
  <si>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</si>
  <si>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</si>
  <si>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</si>
  <si>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</si>
  <si>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</si>
  <si>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</si>
  <si>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</si>
  <si>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</si>
  <si>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</si>
  <si>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</si>
  <si>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</si>
  <si>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</si>
  <si>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</si>
  <si>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</si>
  <si>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</si>
  <si>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</si>
  <si>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</si>
  <si>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</si>
  <si>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</si>
  <si>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</si>
  <si>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</si>
  <si>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</si>
  <si>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</si>
  <si>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</si>
  <si>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</si>
  <si>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</si>
  <si>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</si>
  <si>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Honor Hunter V700</t>
  </si>
  <si>
    <t>Honor MagicBook 14 AMD II Nbil</t>
  </si>
  <si>
    <t>Honor MagicBook PRO II</t>
  </si>
  <si>
    <t>2`21</t>
  </si>
  <si>
    <t>(несколько элементов)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</si>
  <si>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</si>
  <si>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</si>
  <si>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</si>
  <si>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</si>
  <si>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</si>
  <si>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</si>
  <si>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</si>
  <si>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</si>
  <si>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</si>
  <si>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</si>
  <si>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</si>
  <si>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</si>
  <si>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</si>
  <si>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</si>
  <si>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</si>
  <si>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</si>
  <si>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</si>
  <si>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</si>
  <si>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</si>
  <si>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</si>
  <si>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</si>
  <si>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</si>
  <si>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</si>
  <si>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</si>
  <si>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</si>
  <si>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</si>
  <si>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</si>
  <si>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</si>
  <si>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</si>
  <si>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</si>
  <si>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</si>
  <si>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</si>
  <si>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</si>
  <si>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</si>
  <si>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</si>
  <si>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</si>
  <si>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</si>
  <si>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</si>
  <si>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</si>
  <si>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</si>
  <si>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</si>
  <si>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</si>
  <si>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</si>
  <si>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</si>
  <si>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</si>
  <si>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</si>
  <si>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</si>
  <si>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</si>
  <si>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</si>
  <si>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</si>
  <si>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</si>
  <si>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</si>
  <si>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</si>
  <si>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</si>
  <si>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</si>
  <si>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</si>
  <si>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</si>
  <si>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</si>
  <si>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</si>
  <si>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</si>
  <si>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</si>
  <si>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</si>
  <si>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</si>
  <si>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</si>
  <si>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</si>
  <si>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</si>
  <si>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</si>
  <si>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</si>
  <si>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</si>
  <si>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</si>
  <si>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</si>
  <si>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</si>
  <si>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</si>
  <si>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</si>
  <si>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</si>
  <si>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</si>
  <si>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</si>
  <si>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</si>
  <si>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</si>
  <si>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</si>
  <si>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</si>
  <si>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</si>
  <si>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</si>
  <si>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</si>
  <si>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</si>
  <si>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</si>
  <si>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</si>
  <si>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</si>
  <si>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</si>
  <si>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</si>
  <si>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</si>
  <si>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</si>
  <si>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</si>
  <si>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</si>
  <si>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</si>
  <si>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</si>
  <si>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</si>
  <si>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</si>
  <si>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</si>
  <si>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</si>
  <si>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</si>
  <si>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</si>
  <si>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</si>
  <si>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</si>
  <si>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</si>
  <si>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</si>
  <si>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</si>
  <si>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</si>
  <si>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</si>
  <si>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</si>
  <si>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</si>
  <si>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</si>
  <si>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</si>
  <si>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</si>
  <si>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</si>
  <si>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</si>
  <si>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</si>
  <si>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</si>
  <si>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</si>
  <si>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</si>
  <si>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</si>
  <si>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</si>
  <si>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</si>
  <si>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</si>
  <si>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</si>
  <si>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</si>
  <si>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</si>
  <si>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</si>
  <si>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</si>
  <si>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</si>
  <si>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</si>
  <si>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</si>
  <si>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</si>
  <si>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</si>
  <si>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</si>
  <si>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</si>
  <si>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</si>
  <si>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</si>
  <si>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</si>
  <si>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</si>
  <si>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</si>
  <si>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</si>
  <si>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</si>
  <si>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</si>
  <si>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</si>
  <si>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</si>
  <si>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</si>
  <si>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</si>
  <si>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</si>
  <si>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</si>
  <si>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</si>
  <si>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</si>
  <si>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</si>
  <si>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</si>
  <si>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</si>
  <si>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</si>
  <si>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</si>
  <si>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</si>
  <si>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</si>
  <si>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</si>
  <si>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Honor MagicBook 14 2021 (53011T)</t>
  </si>
  <si>
    <t>Honor MagicBook 15 2021 (53011T)</t>
  </si>
  <si>
    <t>Q2`21</t>
  </si>
  <si>
    <t>ThinkPad X1 Titanium Yoga Gen1</t>
  </si>
  <si>
    <t>4`21</t>
  </si>
  <si>
    <t>April`2021</t>
  </si>
  <si>
    <t>Total Vendors sales, Units, 4`21</t>
  </si>
  <si>
    <t>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</si>
</sst>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1" fillId="0" borderId="1" xfId="1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0" fontId="2" fillId="0" borderId="0" xfId="0" applyNumberFormat="1" applyFont="1"/>
    <xf numFmtId="165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47"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325110</c:v>
                </c:pt>
                <c:pt idx="1">
                  <c:v>204620</c:v>
                </c:pt>
                <c:pt idx="2">
                  <c:v>150940</c:v>
                </c:pt>
                <c:pt idx="3">
                  <c:v>239990</c:v>
                </c:pt>
                <c:pt idx="4">
                  <c:v>257720</c:v>
                </c:pt>
                <c:pt idx="5">
                  <c:v>327790</c:v>
                </c:pt>
                <c:pt idx="6">
                  <c:v>270230</c:v>
                </c:pt>
                <c:pt idx="7">
                  <c:v>221160</c:v>
                </c:pt>
                <c:pt idx="8">
                  <c:v>251290</c:v>
                </c:pt>
                <c:pt idx="9">
                  <c:v>277040</c:v>
                </c:pt>
                <c:pt idx="10">
                  <c:v>138010</c:v>
                </c:pt>
                <c:pt idx="11">
                  <c:v>195120</c:v>
                </c:pt>
                <c:pt idx="12">
                  <c:v>196060</c:v>
                </c:pt>
                <c:pt idx="13">
                  <c:v>218450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87450</c:v>
                </c:pt>
                <c:pt idx="1">
                  <c:v>63670</c:v>
                </c:pt>
                <c:pt idx="2">
                  <c:v>99050</c:v>
                </c:pt>
                <c:pt idx="3">
                  <c:v>95670</c:v>
                </c:pt>
                <c:pt idx="4">
                  <c:v>172770</c:v>
                </c:pt>
                <c:pt idx="5">
                  <c:v>158260</c:v>
                </c:pt>
                <c:pt idx="6">
                  <c:v>141280</c:v>
                </c:pt>
                <c:pt idx="7">
                  <c:v>122480</c:v>
                </c:pt>
                <c:pt idx="8">
                  <c:v>134980</c:v>
                </c:pt>
                <c:pt idx="9">
                  <c:v>135450</c:v>
                </c:pt>
                <c:pt idx="10">
                  <c:v>117030</c:v>
                </c:pt>
                <c:pt idx="11">
                  <c:v>119030</c:v>
                </c:pt>
                <c:pt idx="12">
                  <c:v>109250</c:v>
                </c:pt>
                <c:pt idx="13">
                  <c:v>100530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75424"/>
        <c:axId val="163299328"/>
      </c:barChart>
      <c:catAx>
        <c:axId val="1063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299328"/>
        <c:crosses val="autoZero"/>
        <c:auto val="1"/>
        <c:lblAlgn val="ctr"/>
        <c:lblOffset val="100"/>
        <c:noMultiLvlLbl val="0"/>
      </c:catAx>
      <c:valAx>
        <c:axId val="163299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637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0.41943918802683638</c:v>
                </c:pt>
                <c:pt idx="1">
                  <c:v>0.26695315451454477</c:v>
                </c:pt>
                <c:pt idx="2">
                  <c:v>0.41814159292035397</c:v>
                </c:pt>
                <c:pt idx="3">
                  <c:v>0.47575291272807213</c:v>
                </c:pt>
                <c:pt idx="4">
                  <c:v>0.7835273646269213</c:v>
                </c:pt>
                <c:pt idx="5">
                  <c:v>0.41684885585191661</c:v>
                </c:pt>
                <c:pt idx="6">
                  <c:v>0.29012132802457913</c:v>
                </c:pt>
                <c:pt idx="7">
                  <c:v>0.11611289746337977</c:v>
                </c:pt>
                <c:pt idx="8">
                  <c:v>-2.2645615100450382E-2</c:v>
                </c:pt>
                <c:pt idx="9">
                  <c:v>4.1457318150831923E-2</c:v>
                </c:pt>
                <c:pt idx="10">
                  <c:v>-6.7597704090958943E-2</c:v>
                </c:pt>
                <c:pt idx="11">
                  <c:v>0.24718388069173408</c:v>
                </c:pt>
                <c:pt idx="12">
                  <c:v>-0.25996218731820825</c:v>
                </c:pt>
                <c:pt idx="13">
                  <c:v>0.18893734391889375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E53-42D2-9E90-D01CF145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87552"/>
        <c:axId val="168089088"/>
      </c:barChart>
      <c:catAx>
        <c:axId val="1680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89088"/>
        <c:crosses val="autoZero"/>
        <c:auto val="1"/>
        <c:lblAlgn val="ctr"/>
        <c:lblOffset val="100"/>
        <c:noMultiLvlLbl val="0"/>
      </c:catAx>
      <c:valAx>
        <c:axId val="168089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80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Main!$B$112:$H$112</c:f>
              <c:numCache>
                <c:formatCode>0</c:formatCode>
                <c:ptCount val="7"/>
                <c:pt idx="0">
                  <c:v>93020</c:v>
                </c:pt>
                <c:pt idx="1">
                  <c:v>57390</c:v>
                </c:pt>
                <c:pt idx="2">
                  <c:v>74280</c:v>
                </c:pt>
                <c:pt idx="3">
                  <c:v>52980</c:v>
                </c:pt>
                <c:pt idx="4">
                  <c:v>52740</c:v>
                </c:pt>
                <c:pt idx="5">
                  <c:v>69480</c:v>
                </c:pt>
                <c:pt idx="6">
                  <c:v>93850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Main!$B$113:$H$113</c:f>
              <c:numCache>
                <c:formatCode>0</c:formatCode>
                <c:ptCount val="7"/>
                <c:pt idx="0">
                  <c:v>59360</c:v>
                </c:pt>
                <c:pt idx="1">
                  <c:v>87290</c:v>
                </c:pt>
                <c:pt idx="2">
                  <c:v>86070</c:v>
                </c:pt>
                <c:pt idx="3">
                  <c:v>57580</c:v>
                </c:pt>
                <c:pt idx="4">
                  <c:v>67380</c:v>
                </c:pt>
                <c:pt idx="5">
                  <c:v>38510</c:v>
                </c:pt>
                <c:pt idx="6">
                  <c:v>49320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Main!$B$114:$H$114</c:f>
              <c:numCache>
                <c:formatCode>0</c:formatCode>
                <c:ptCount val="7"/>
                <c:pt idx="0">
                  <c:v>51200</c:v>
                </c:pt>
                <c:pt idx="1">
                  <c:v>81730</c:v>
                </c:pt>
                <c:pt idx="2">
                  <c:v>70920</c:v>
                </c:pt>
                <c:pt idx="3">
                  <c:v>35430</c:v>
                </c:pt>
                <c:pt idx="4">
                  <c:v>57980</c:v>
                </c:pt>
                <c:pt idx="5">
                  <c:v>65530</c:v>
                </c:pt>
                <c:pt idx="6">
                  <c:v>53870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Main!$B$115:$H$115</c:f>
              <c:numCache>
                <c:formatCode>0</c:formatCode>
                <c:ptCount val="7"/>
                <c:pt idx="0">
                  <c:v>49850</c:v>
                </c:pt>
                <c:pt idx="1">
                  <c:v>59400</c:v>
                </c:pt>
                <c:pt idx="2">
                  <c:v>70430</c:v>
                </c:pt>
                <c:pt idx="3">
                  <c:v>40980</c:v>
                </c:pt>
                <c:pt idx="4">
                  <c:v>60740</c:v>
                </c:pt>
                <c:pt idx="5">
                  <c:v>35110</c:v>
                </c:pt>
                <c:pt idx="6">
                  <c:v>41760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Main!$B$116:$H$116</c:f>
              <c:numCache>
                <c:formatCode>0</c:formatCode>
                <c:ptCount val="7"/>
                <c:pt idx="0">
                  <c:v>19780</c:v>
                </c:pt>
                <c:pt idx="1">
                  <c:v>19870</c:v>
                </c:pt>
                <c:pt idx="2">
                  <c:v>34960</c:v>
                </c:pt>
                <c:pt idx="3">
                  <c:v>27560</c:v>
                </c:pt>
                <c:pt idx="4">
                  <c:v>33900</c:v>
                </c:pt>
                <c:pt idx="5">
                  <c:v>37660</c:v>
                </c:pt>
                <c:pt idx="6">
                  <c:v>22720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Main!$B$117:$H$117</c:f>
              <c:numCache>
                <c:formatCode>0</c:formatCode>
                <c:ptCount val="7"/>
                <c:pt idx="0">
                  <c:v>16040</c:v>
                </c:pt>
                <c:pt idx="1">
                  <c:v>30950</c:v>
                </c:pt>
                <c:pt idx="2">
                  <c:v>26560</c:v>
                </c:pt>
                <c:pt idx="3">
                  <c:v>8530</c:v>
                </c:pt>
                <c:pt idx="4">
                  <c:v>13030</c:v>
                </c:pt>
                <c:pt idx="5">
                  <c:v>24530</c:v>
                </c:pt>
                <c:pt idx="6">
                  <c:v>16790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Main!$B$118:$H$118</c:f>
              <c:numCache>
                <c:formatCode>0</c:formatCode>
                <c:ptCount val="7"/>
                <c:pt idx="0">
                  <c:v>37320</c:v>
                </c:pt>
                <c:pt idx="1">
                  <c:v>27070</c:v>
                </c:pt>
                <c:pt idx="2">
                  <c:v>26090</c:v>
                </c:pt>
                <c:pt idx="3">
                  <c:v>11610</c:v>
                </c:pt>
                <c:pt idx="4">
                  <c:v>7230</c:v>
                </c:pt>
                <c:pt idx="5">
                  <c:v>8270</c:v>
                </c:pt>
                <c:pt idx="6">
                  <c:v>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Main!$B$119:$H$119</c:f>
              <c:numCache>
                <c:formatCode>0</c:formatCode>
                <c:ptCount val="7"/>
                <c:pt idx="0">
                  <c:v>9280</c:v>
                </c:pt>
                <c:pt idx="1">
                  <c:v>11420</c:v>
                </c:pt>
                <c:pt idx="2">
                  <c:v>11730</c:v>
                </c:pt>
                <c:pt idx="3">
                  <c:v>6210</c:v>
                </c:pt>
                <c:pt idx="4">
                  <c:v>7850</c:v>
                </c:pt>
                <c:pt idx="5">
                  <c:v>8070</c:v>
                </c:pt>
                <c:pt idx="6">
                  <c:v>16090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Main!$B$120:$H$120</c:f>
              <c:numCache>
                <c:formatCode>0</c:formatCode>
                <c:ptCount val="7"/>
                <c:pt idx="0">
                  <c:v>7790</c:v>
                </c:pt>
                <c:pt idx="1">
                  <c:v>11150</c:v>
                </c:pt>
                <c:pt idx="2">
                  <c:v>11450</c:v>
                </c:pt>
                <c:pt idx="3">
                  <c:v>7170</c:v>
                </c:pt>
                <c:pt idx="4">
                  <c:v>8280</c:v>
                </c:pt>
                <c:pt idx="5">
                  <c:v>12710</c:v>
                </c:pt>
                <c:pt idx="6">
                  <c:v>10160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Main!$B$111:$H$111</c:f>
              <c:strCache>
                <c:ptCount val="7"/>
                <c:pt idx="0">
                  <c:v>10`20</c:v>
                </c:pt>
                <c:pt idx="1">
                  <c:v>11`20</c:v>
                </c:pt>
                <c:pt idx="2">
                  <c:v>12`20</c:v>
                </c:pt>
                <c:pt idx="3">
                  <c:v>1`21</c:v>
                </c:pt>
                <c:pt idx="4">
                  <c:v>2`21</c:v>
                </c:pt>
                <c:pt idx="5">
                  <c:v>3`21</c:v>
                </c:pt>
                <c:pt idx="6">
                  <c:v>4`21</c:v>
                </c:pt>
              </c:strCache>
            </c:strRef>
          </c:cat>
          <c:val>
            <c:numRef>
              <c:f>Main!$B$121:$H$121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6990</c:v>
                </c:pt>
                <c:pt idx="4">
                  <c:v>5020</c:v>
                </c:pt>
                <c:pt idx="5">
                  <c:v>5440</c:v>
                </c:pt>
                <c:pt idx="6">
                  <c:v>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1-4048-9D16-94CAF197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4720"/>
        <c:axId val="169624704"/>
      </c:areaChart>
      <c:catAx>
        <c:axId val="1696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24704"/>
        <c:crosses val="autoZero"/>
        <c:auto val="1"/>
        <c:lblAlgn val="ctr"/>
        <c:lblOffset val="100"/>
        <c:noMultiLvlLbl val="0"/>
      </c:catAx>
      <c:valAx>
        <c:axId val="169624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9614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99379623001674"/>
          <c:y val="5.9034152262498717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Main!$B$142:$B$143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Main!$B$144:$B$154</c:f>
              <c:numCache>
                <c:formatCode>0%</c:formatCode>
                <c:ptCount val="10"/>
                <c:pt idx="0">
                  <c:v>0.78955098615190933</c:v>
                </c:pt>
                <c:pt idx="1">
                  <c:v>0.32193494578815679</c:v>
                </c:pt>
                <c:pt idx="2">
                  <c:v>0.74463331714424474</c:v>
                </c:pt>
                <c:pt idx="3">
                  <c:v>0.99813548788067119</c:v>
                </c:pt>
                <c:pt idx="4">
                  <c:v>0.47362687941086223</c:v>
                </c:pt>
                <c:pt idx="5">
                  <c:v>0.54024463605373974</c:v>
                </c:pt>
                <c:pt idx="6">
                  <c:v>0.98858381502890169</c:v>
                </c:pt>
                <c:pt idx="7">
                  <c:v>0.97064220183486238</c:v>
                </c:pt>
                <c:pt idx="8">
                  <c:v>0.10784313725490197</c:v>
                </c:pt>
                <c:pt idx="9">
                  <c:v>0.38081180811808119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7-48EE-BD4B-0074811AD01A}"/>
            </c:ext>
          </c:extLst>
        </c:ser>
        <c:ser>
          <c:idx val="1"/>
          <c:order val="1"/>
          <c:tx>
            <c:strRef>
              <c:f>Main!$C$142:$C$143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Main!$C$144:$C$154</c:f>
              <c:numCache>
                <c:formatCode>0%</c:formatCode>
                <c:ptCount val="10"/>
                <c:pt idx="0">
                  <c:v>0.21044901384809064</c:v>
                </c:pt>
                <c:pt idx="1">
                  <c:v>0</c:v>
                </c:pt>
                <c:pt idx="2">
                  <c:v>0.2553666828557552</c:v>
                </c:pt>
                <c:pt idx="3">
                  <c:v>1.8645121193287756E-3</c:v>
                </c:pt>
                <c:pt idx="4">
                  <c:v>0.52637312058913777</c:v>
                </c:pt>
                <c:pt idx="5">
                  <c:v>0.45975536394626026</c:v>
                </c:pt>
                <c:pt idx="6">
                  <c:v>1.1416184971098265E-2</c:v>
                </c:pt>
                <c:pt idx="7">
                  <c:v>2.9357798165137616E-2</c:v>
                </c:pt>
                <c:pt idx="8">
                  <c:v>0.89215686274509809</c:v>
                </c:pt>
                <c:pt idx="9">
                  <c:v>0.61918819188191887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7-48EE-BD4B-0074811AD01A}"/>
            </c:ext>
          </c:extLst>
        </c:ser>
        <c:ser>
          <c:idx val="2"/>
          <c:order val="2"/>
          <c:tx>
            <c:strRef>
              <c:f>Main!$D$142:$D$143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Main!$D$144:$D$154</c:f>
              <c:numCache>
                <c:formatCode>0%</c:formatCode>
                <c:ptCount val="10"/>
                <c:pt idx="0">
                  <c:v>0</c:v>
                </c:pt>
                <c:pt idx="1">
                  <c:v>0.67806505421184315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7-48EE-BD4B-0074811A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54912"/>
        <c:axId val="170525056"/>
      </c:barChart>
      <c:catAx>
        <c:axId val="16965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0525056"/>
        <c:crosses val="autoZero"/>
        <c:auto val="1"/>
        <c:lblAlgn val="ctr"/>
        <c:lblOffset val="100"/>
        <c:noMultiLvlLbl val="0"/>
      </c:catAx>
      <c:valAx>
        <c:axId val="1705250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96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Main!$B$258:$B$259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Main!$A$260:$A$270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Main!$B$260:$B$270</c:f>
              <c:numCache>
                <c:formatCode>0%</c:formatCode>
                <c:ptCount val="10"/>
                <c:pt idx="0">
                  <c:v>0.41926605504587156</c:v>
                </c:pt>
                <c:pt idx="1">
                  <c:v>9.5375722543352606E-3</c:v>
                </c:pt>
                <c:pt idx="2">
                  <c:v>4.1969119711249246E-2</c:v>
                </c:pt>
                <c:pt idx="3">
                  <c:v>2.9411764705882353E-2</c:v>
                </c:pt>
                <c:pt idx="4">
                  <c:v>2.0451058606934643E-2</c:v>
                </c:pt>
                <c:pt idx="5">
                  <c:v>0</c:v>
                </c:pt>
                <c:pt idx="6">
                  <c:v>2.2933499067743942E-2</c:v>
                </c:pt>
                <c:pt idx="7">
                  <c:v>2.2243807673627974E-2</c:v>
                </c:pt>
                <c:pt idx="8">
                  <c:v>0</c:v>
                </c:pt>
                <c:pt idx="9">
                  <c:v>7.1800251783466218E-2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Main!$C$258:$C$259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Main!$A$260:$A$270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Main!$C$260:$C$270</c:f>
              <c:numCache>
                <c:formatCode>0%</c:formatCode>
                <c:ptCount val="10"/>
                <c:pt idx="0">
                  <c:v>0.58073394495412844</c:v>
                </c:pt>
                <c:pt idx="1">
                  <c:v>0.99046242774566473</c:v>
                </c:pt>
                <c:pt idx="2">
                  <c:v>0.95803088028875072</c:v>
                </c:pt>
                <c:pt idx="3">
                  <c:v>0.97058823529411764</c:v>
                </c:pt>
                <c:pt idx="4">
                  <c:v>0.97954894139306536</c:v>
                </c:pt>
                <c:pt idx="5">
                  <c:v>1</c:v>
                </c:pt>
                <c:pt idx="6">
                  <c:v>0.97706650093225611</c:v>
                </c:pt>
                <c:pt idx="7">
                  <c:v>0.97775619232637201</c:v>
                </c:pt>
                <c:pt idx="8">
                  <c:v>1</c:v>
                </c:pt>
                <c:pt idx="9">
                  <c:v>0.92819974821653373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0B8-BBB3-379EA597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54496"/>
        <c:axId val="170556032"/>
      </c:barChart>
      <c:catAx>
        <c:axId val="170554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0556032"/>
        <c:crosses val="autoZero"/>
        <c:auto val="1"/>
        <c:lblAlgn val="ctr"/>
        <c:lblOffset val="100"/>
        <c:noMultiLvlLbl val="0"/>
      </c:catAx>
      <c:valAx>
        <c:axId val="1705560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05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Main!$B$295:$B$296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Main!$B$297:$B$307</c:f>
              <c:numCache>
                <c:formatCode>0%</c:formatCode>
                <c:ptCount val="10"/>
                <c:pt idx="0">
                  <c:v>2.4770642201834864E-2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A-4A00-AE3E-A47A7B27AA98}"/>
            </c:ext>
          </c:extLst>
        </c:ser>
        <c:ser>
          <c:idx val="1"/>
          <c:order val="1"/>
          <c:tx>
            <c:strRef>
              <c:f>Main!$C$295:$C$296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Main!$C$297:$C$307</c:f>
              <c:numCache>
                <c:formatCode>0%</c:formatCode>
                <c:ptCount val="10"/>
                <c:pt idx="0">
                  <c:v>0.31559633027522938</c:v>
                </c:pt>
                <c:pt idx="1">
                  <c:v>0</c:v>
                </c:pt>
                <c:pt idx="2">
                  <c:v>2.0052135552436335E-5</c:v>
                </c:pt>
                <c:pt idx="3">
                  <c:v>0</c:v>
                </c:pt>
                <c:pt idx="4">
                  <c:v>3.0684258975145751E-5</c:v>
                </c:pt>
                <c:pt idx="5">
                  <c:v>0</c:v>
                </c:pt>
                <c:pt idx="6">
                  <c:v>2.113113735239279E-3</c:v>
                </c:pt>
                <c:pt idx="7">
                  <c:v>0</c:v>
                </c:pt>
                <c:pt idx="8">
                  <c:v>0</c:v>
                </c:pt>
                <c:pt idx="9">
                  <c:v>6.7981535879143934E-2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A-4A00-AE3E-A47A7B27AA98}"/>
            </c:ext>
          </c:extLst>
        </c:ser>
        <c:ser>
          <c:idx val="2"/>
          <c:order val="2"/>
          <c:tx>
            <c:strRef>
              <c:f>Main!$D$295:$D$296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Main!$D$297:$D$307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1.0254816656308266E-2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A-4A00-AE3E-A47A7B27AA98}"/>
            </c:ext>
          </c:extLst>
        </c:ser>
        <c:ser>
          <c:idx val="3"/>
          <c:order val="3"/>
          <c:tx>
            <c:strRef>
              <c:f>Main!$E$295:$E$296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Main!$E$297:$E$307</c:f>
              <c:numCache>
                <c:formatCode>General</c:formatCode>
                <c:ptCount val="10"/>
                <c:pt idx="0">
                  <c:v>0.10275229357798166</c:v>
                </c:pt>
                <c:pt idx="1">
                  <c:v>0</c:v>
                </c:pt>
                <c:pt idx="2">
                  <c:v>4.6019651092841389E-2</c:v>
                </c:pt>
                <c:pt idx="3">
                  <c:v>0.14901960784313725</c:v>
                </c:pt>
                <c:pt idx="4">
                  <c:v>7.5437250690395821E-2</c:v>
                </c:pt>
                <c:pt idx="5">
                  <c:v>0</c:v>
                </c:pt>
                <c:pt idx="6">
                  <c:v>3.119950279676818E-2</c:v>
                </c:pt>
                <c:pt idx="7">
                  <c:v>3.3462846041767851E-2</c:v>
                </c:pt>
                <c:pt idx="8">
                  <c:v>0.74570475396163471</c:v>
                </c:pt>
                <c:pt idx="9">
                  <c:v>3.357112882920688E-4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A-4A00-AE3E-A47A7B27AA98}"/>
            </c:ext>
          </c:extLst>
        </c:ser>
        <c:ser>
          <c:idx val="4"/>
          <c:order val="4"/>
          <c:tx>
            <c:strRef>
              <c:f>Main!$F$295:$F$296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Main!$F$297:$F$307</c:f>
              <c:numCache>
                <c:formatCode>0%</c:formatCode>
                <c:ptCount val="10"/>
                <c:pt idx="0">
                  <c:v>0.26513761467889907</c:v>
                </c:pt>
                <c:pt idx="1">
                  <c:v>4.3208092485549132E-2</c:v>
                </c:pt>
                <c:pt idx="2">
                  <c:v>0.18377782233807902</c:v>
                </c:pt>
                <c:pt idx="3">
                  <c:v>0.12156862745098039</c:v>
                </c:pt>
                <c:pt idx="4">
                  <c:v>0.30803927585148816</c:v>
                </c:pt>
                <c:pt idx="5">
                  <c:v>0.34280442804428046</c:v>
                </c:pt>
                <c:pt idx="6">
                  <c:v>0.46444996892479801</c:v>
                </c:pt>
                <c:pt idx="7">
                  <c:v>0.28067022826614862</c:v>
                </c:pt>
                <c:pt idx="8">
                  <c:v>0</c:v>
                </c:pt>
                <c:pt idx="9">
                  <c:v>0.15514057910197229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A-4A00-AE3E-A47A7B27AA98}"/>
            </c:ext>
          </c:extLst>
        </c:ser>
        <c:ser>
          <c:idx val="5"/>
          <c:order val="5"/>
          <c:tx>
            <c:strRef>
              <c:f>Main!$G$295:$G$296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Main!$G$297:$G$307</c:f>
              <c:numCache>
                <c:formatCode>0%</c:formatCode>
                <c:ptCount val="10"/>
                <c:pt idx="0">
                  <c:v>0.29174311926605506</c:v>
                </c:pt>
                <c:pt idx="1">
                  <c:v>0.70679190751445087</c:v>
                </c:pt>
                <c:pt idx="2">
                  <c:v>0.75359935833166236</c:v>
                </c:pt>
                <c:pt idx="3">
                  <c:v>0.66862745098039211</c:v>
                </c:pt>
                <c:pt idx="4">
                  <c:v>0.51399202209266648</c:v>
                </c:pt>
                <c:pt idx="5">
                  <c:v>0.37638376383763839</c:v>
                </c:pt>
                <c:pt idx="6">
                  <c:v>0.47893101305158481</c:v>
                </c:pt>
                <c:pt idx="7">
                  <c:v>0.64162214667314232</c:v>
                </c:pt>
                <c:pt idx="8">
                  <c:v>0</c:v>
                </c:pt>
                <c:pt idx="9">
                  <c:v>0.71112043642467482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A-4A00-AE3E-A47A7B27AA98}"/>
            </c:ext>
          </c:extLst>
        </c:ser>
        <c:ser>
          <c:idx val="6"/>
          <c:order val="6"/>
          <c:tx>
            <c:strRef>
              <c:f>Main!$H$295:$H$296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Main!$H$297:$H$307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6.0784313725490195E-2</c:v>
                </c:pt>
                <c:pt idx="4">
                  <c:v>2.5774777539122429E-3</c:v>
                </c:pt>
                <c:pt idx="5">
                  <c:v>0.28081180811808121</c:v>
                </c:pt>
                <c:pt idx="6">
                  <c:v>0</c:v>
                </c:pt>
                <c:pt idx="7">
                  <c:v>0</c:v>
                </c:pt>
                <c:pt idx="8">
                  <c:v>0.25429524603836529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A-4A00-AE3E-A47A7B27AA98}"/>
            </c:ext>
          </c:extLst>
        </c:ser>
        <c:ser>
          <c:idx val="7"/>
          <c:order val="7"/>
          <c:tx>
            <c:strRef>
              <c:f>Main!$I$295:$I$296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Main!$A$297:$A$307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Main!$I$297:$I$307</c:f>
              <c:numCache>
                <c:formatCode>0%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1.6583116101864848E-2</c:v>
                </c:pt>
                <c:pt idx="3">
                  <c:v>0</c:v>
                </c:pt>
                <c:pt idx="4">
                  <c:v>9.9923289352562131E-2</c:v>
                </c:pt>
                <c:pt idx="5">
                  <c:v>0</c:v>
                </c:pt>
                <c:pt idx="6">
                  <c:v>1.305158483530143E-2</c:v>
                </c:pt>
                <c:pt idx="7">
                  <c:v>4.4244779018941235E-2</c:v>
                </c:pt>
                <c:pt idx="8">
                  <c:v>0</c:v>
                </c:pt>
                <c:pt idx="9">
                  <c:v>6.542173730591691E-2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A-4A00-AE3E-A47A7B27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01312"/>
        <c:axId val="171902848"/>
      </c:barChart>
      <c:catAx>
        <c:axId val="17190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1902848"/>
        <c:crosses val="autoZero"/>
        <c:auto val="1"/>
        <c:lblAlgn val="ctr"/>
        <c:lblOffset val="100"/>
        <c:noMultiLvlLbl val="0"/>
      </c:catAx>
      <c:valAx>
        <c:axId val="1719028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19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Main!$B$326:$B$327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Main!$B$328:$B$337</c:f>
              <c:numCache>
                <c:formatCode>0%</c:formatCode>
                <c:ptCount val="10"/>
                <c:pt idx="0">
                  <c:v>0</c:v>
                </c:pt>
                <c:pt idx="1">
                  <c:v>2.6013006503251626E-3</c:v>
                </c:pt>
                <c:pt idx="2">
                  <c:v>4.0555790661588372E-3</c:v>
                </c:pt>
                <c:pt idx="3">
                  <c:v>0</c:v>
                </c:pt>
                <c:pt idx="4">
                  <c:v>6.2067135835567472E-3</c:v>
                </c:pt>
                <c:pt idx="5">
                  <c:v>0</c:v>
                </c:pt>
                <c:pt idx="6">
                  <c:v>1.4807872539831303E-2</c:v>
                </c:pt>
                <c:pt idx="7">
                  <c:v>1.8828991488264121E-3</c:v>
                </c:pt>
                <c:pt idx="8">
                  <c:v>0</c:v>
                </c:pt>
                <c:pt idx="9">
                  <c:v>2.9604567561852401E-4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Main!$C$326:$C$327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Main!$C$328:$C$337</c:f>
              <c:numCache>
                <c:formatCode>0%</c:formatCode>
                <c:ptCount val="10"/>
                <c:pt idx="0">
                  <c:v>3.090394025238218E-3</c:v>
                </c:pt>
                <c:pt idx="1">
                  <c:v>0.91845922961480742</c:v>
                </c:pt>
                <c:pt idx="2">
                  <c:v>0.14641698405981096</c:v>
                </c:pt>
                <c:pt idx="3">
                  <c:v>0</c:v>
                </c:pt>
                <c:pt idx="4">
                  <c:v>6.1355004468275243E-2</c:v>
                </c:pt>
                <c:pt idx="5">
                  <c:v>1.1725293132328308E-2</c:v>
                </c:pt>
                <c:pt idx="6">
                  <c:v>9.6563573883161516E-2</c:v>
                </c:pt>
                <c:pt idx="7">
                  <c:v>0.21409595047717306</c:v>
                </c:pt>
                <c:pt idx="8">
                  <c:v>0.22785846316345393</c:v>
                </c:pt>
                <c:pt idx="9">
                  <c:v>0.10044406851342778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4D47-B045-5A6F06D7520C}"/>
            </c:ext>
          </c:extLst>
        </c:ser>
        <c:ser>
          <c:idx val="2"/>
          <c:order val="2"/>
          <c:tx>
            <c:strRef>
              <c:f>Main!$D$326:$D$327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Main!$D$328:$D$337</c:f>
              <c:numCache>
                <c:formatCode>0%</c:formatCode>
                <c:ptCount val="10"/>
                <c:pt idx="0">
                  <c:v>1.261910893638939E-2</c:v>
                </c:pt>
                <c:pt idx="1">
                  <c:v>3.6018009004502253E-3</c:v>
                </c:pt>
                <c:pt idx="2">
                  <c:v>3.004655099449852E-2</c:v>
                </c:pt>
                <c:pt idx="3">
                  <c:v>0</c:v>
                </c:pt>
                <c:pt idx="4">
                  <c:v>4.3258489722966934E-2</c:v>
                </c:pt>
                <c:pt idx="5">
                  <c:v>1.7922948073701841E-2</c:v>
                </c:pt>
                <c:pt idx="6">
                  <c:v>0.26888472352389881</c:v>
                </c:pt>
                <c:pt idx="7">
                  <c:v>0.17456796492133092</c:v>
                </c:pt>
                <c:pt idx="8">
                  <c:v>0</c:v>
                </c:pt>
                <c:pt idx="9">
                  <c:v>0.18039754705011629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C-4D47-B045-5A6F06D7520C}"/>
            </c:ext>
          </c:extLst>
        </c:ser>
        <c:ser>
          <c:idx val="3"/>
          <c:order val="3"/>
          <c:tx>
            <c:strRef>
              <c:f>Main!$E$326:$E$327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Main!$E$328:$E$337</c:f>
              <c:numCache>
                <c:formatCode>0%</c:formatCode>
                <c:ptCount val="10"/>
                <c:pt idx="0">
                  <c:v>0.2312644862219933</c:v>
                </c:pt>
                <c:pt idx="1">
                  <c:v>1.5507753876938469E-2</c:v>
                </c:pt>
                <c:pt idx="2">
                  <c:v>0.56362674566229365</c:v>
                </c:pt>
                <c:pt idx="3">
                  <c:v>0.6429133858267716</c:v>
                </c:pt>
                <c:pt idx="4">
                  <c:v>0.46146810768543345</c:v>
                </c:pt>
                <c:pt idx="5">
                  <c:v>0.4132328308207705</c:v>
                </c:pt>
                <c:pt idx="6">
                  <c:v>0.23105279600124962</c:v>
                </c:pt>
                <c:pt idx="7">
                  <c:v>0.32825638380190869</c:v>
                </c:pt>
                <c:pt idx="8">
                  <c:v>0</c:v>
                </c:pt>
                <c:pt idx="9">
                  <c:v>0.55887079720871224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C-4D47-B045-5A6F06D7520C}"/>
            </c:ext>
          </c:extLst>
        </c:ser>
        <c:ser>
          <c:idx val="4"/>
          <c:order val="4"/>
          <c:tx>
            <c:strRef>
              <c:f>Main!$F$326:$F$327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Main!$F$328:$F$337</c:f>
              <c:numCache>
                <c:formatCode>0%</c:formatCode>
                <c:ptCount val="10"/>
                <c:pt idx="0">
                  <c:v>0.38913211434457895</c:v>
                </c:pt>
                <c:pt idx="1">
                  <c:v>5.982991495747874E-2</c:v>
                </c:pt>
                <c:pt idx="2">
                  <c:v>0.25251798561151079</c:v>
                </c:pt>
                <c:pt idx="3">
                  <c:v>0.35708661417322834</c:v>
                </c:pt>
                <c:pt idx="4">
                  <c:v>0.42769772117962468</c:v>
                </c:pt>
                <c:pt idx="5">
                  <c:v>0.55711892797319928</c:v>
                </c:pt>
                <c:pt idx="6">
                  <c:v>0.37110278038113087</c:v>
                </c:pt>
                <c:pt idx="7">
                  <c:v>0.28119680165076089</c:v>
                </c:pt>
                <c:pt idx="8">
                  <c:v>0.77214153683654607</c:v>
                </c:pt>
                <c:pt idx="9">
                  <c:v>8.0186085853245923E-2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C-4D47-B045-5A6F06D7520C}"/>
            </c:ext>
          </c:extLst>
        </c:ser>
        <c:ser>
          <c:idx val="5"/>
          <c:order val="5"/>
          <c:tx>
            <c:strRef>
              <c:f>Main!$G$326:$G$327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Main!$A$328:$A$337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Main!$G$328:$G$337</c:f>
              <c:numCache>
                <c:formatCode>0%</c:formatCode>
                <c:ptCount val="10"/>
                <c:pt idx="0">
                  <c:v>0.36389389647180015</c:v>
                </c:pt>
                <c:pt idx="1">
                  <c:v>0</c:v>
                </c:pt>
                <c:pt idx="2">
                  <c:v>3.3361546057271829E-3</c:v>
                </c:pt>
                <c:pt idx="3">
                  <c:v>0</c:v>
                </c:pt>
                <c:pt idx="4">
                  <c:v>1.3963360142984808E-5</c:v>
                </c:pt>
                <c:pt idx="5">
                  <c:v>0</c:v>
                </c:pt>
                <c:pt idx="6">
                  <c:v>1.7588253670727898E-2</c:v>
                </c:pt>
                <c:pt idx="7">
                  <c:v>0</c:v>
                </c:pt>
                <c:pt idx="8">
                  <c:v>0</c:v>
                </c:pt>
                <c:pt idx="9">
                  <c:v>7.9805455698879257E-2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C-4D47-B045-5A6F06D7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40064"/>
        <c:axId val="178441600"/>
      </c:barChart>
      <c:catAx>
        <c:axId val="17844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8441600"/>
        <c:crosses val="autoZero"/>
        <c:auto val="1"/>
        <c:lblAlgn val="ctr"/>
        <c:lblOffset val="100"/>
        <c:noMultiLvlLbl val="0"/>
      </c:catAx>
      <c:valAx>
        <c:axId val="1784416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784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Main!$B$395:$B$396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Main!$B$397:$B$406</c:f>
              <c:numCache>
                <c:formatCode>0%</c:formatCode>
                <c:ptCount val="10"/>
                <c:pt idx="0">
                  <c:v>5.6880733944954132E-2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6.7981535879143934E-2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Main!$C$395:$C$396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Main!$C$397:$C$406</c:f>
              <c:numCache>
                <c:formatCode>0%</c:formatCode>
                <c:ptCount val="10"/>
                <c:pt idx="0">
                  <c:v>0.66972477064220182</c:v>
                </c:pt>
                <c:pt idx="1">
                  <c:v>0</c:v>
                </c:pt>
                <c:pt idx="2">
                  <c:v>7.0784038500100264E-3</c:v>
                </c:pt>
                <c:pt idx="3">
                  <c:v>0</c:v>
                </c:pt>
                <c:pt idx="4">
                  <c:v>3.1359312672598956E-2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0.11472933277381452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5-4FE0-B0CF-67E1AE9DCC99}"/>
            </c:ext>
          </c:extLst>
        </c:ser>
        <c:ser>
          <c:idx val="2"/>
          <c:order val="2"/>
          <c:tx>
            <c:strRef>
              <c:f>Main!$D$395:$D$396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Main!$D$397:$D$406</c:f>
              <c:numCache>
                <c:formatCode>0%</c:formatCode>
                <c:ptCount val="10"/>
                <c:pt idx="0">
                  <c:v>0.23577981651376148</c:v>
                </c:pt>
                <c:pt idx="1">
                  <c:v>0</c:v>
                </c:pt>
                <c:pt idx="2">
                  <c:v>0.24118708642470424</c:v>
                </c:pt>
                <c:pt idx="3">
                  <c:v>0</c:v>
                </c:pt>
                <c:pt idx="4">
                  <c:v>0.17517643448910708</c:v>
                </c:pt>
                <c:pt idx="5">
                  <c:v>0</c:v>
                </c:pt>
                <c:pt idx="6">
                  <c:v>2.1566190180236172E-2</c:v>
                </c:pt>
                <c:pt idx="7">
                  <c:v>0.30529383195726079</c:v>
                </c:pt>
                <c:pt idx="8">
                  <c:v>0</c:v>
                </c:pt>
                <c:pt idx="9">
                  <c:v>0.10079731430969366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5-4FE0-B0CF-67E1AE9DCC99}"/>
            </c:ext>
          </c:extLst>
        </c:ser>
        <c:ser>
          <c:idx val="3"/>
          <c:order val="3"/>
          <c:tx>
            <c:strRef>
              <c:f>Main!$E$395:$E$396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Main!$E$397:$E$406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0.30262682975736915</c:v>
                </c:pt>
                <c:pt idx="3">
                  <c:v>0</c:v>
                </c:pt>
                <c:pt idx="4">
                  <c:v>0.18131328628413623</c:v>
                </c:pt>
                <c:pt idx="5">
                  <c:v>0</c:v>
                </c:pt>
                <c:pt idx="6">
                  <c:v>0.2042883778744562</c:v>
                </c:pt>
                <c:pt idx="7">
                  <c:v>0.12943176299174355</c:v>
                </c:pt>
                <c:pt idx="8">
                  <c:v>0</c:v>
                </c:pt>
                <c:pt idx="9">
                  <c:v>0.30952580780528743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5-4FE0-B0CF-67E1AE9DCC99}"/>
            </c:ext>
          </c:extLst>
        </c:ser>
        <c:ser>
          <c:idx val="4"/>
          <c:order val="4"/>
          <c:tx>
            <c:strRef>
              <c:f>Main!$F$395:$F$396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Main!$F$397:$F$406</c:f>
              <c:numCache>
                <c:formatCode>0%</c:formatCode>
                <c:ptCount val="10"/>
                <c:pt idx="0">
                  <c:v>0</c:v>
                </c:pt>
                <c:pt idx="1">
                  <c:v>1.3005780346820809E-3</c:v>
                </c:pt>
                <c:pt idx="2">
                  <c:v>4.2169641066773608E-2</c:v>
                </c:pt>
                <c:pt idx="3">
                  <c:v>0.71176470588235297</c:v>
                </c:pt>
                <c:pt idx="4">
                  <c:v>0.26913163547100338</c:v>
                </c:pt>
                <c:pt idx="5">
                  <c:v>0.37380073800738006</c:v>
                </c:pt>
                <c:pt idx="6">
                  <c:v>0.17775015537600994</c:v>
                </c:pt>
                <c:pt idx="7">
                  <c:v>0.20879067508499272</c:v>
                </c:pt>
                <c:pt idx="8">
                  <c:v>0</c:v>
                </c:pt>
                <c:pt idx="9">
                  <c:v>0.17314309693663449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5-4FE0-B0CF-67E1AE9DCC99}"/>
            </c:ext>
          </c:extLst>
        </c:ser>
        <c:ser>
          <c:idx val="5"/>
          <c:order val="5"/>
          <c:tx>
            <c:strRef>
              <c:f>Main!$G$395:$G$396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Main!$G$397:$G$406</c:f>
              <c:numCache>
                <c:formatCode>0%</c:formatCode>
                <c:ptCount val="10"/>
                <c:pt idx="0">
                  <c:v>3.7614678899082571E-2</c:v>
                </c:pt>
                <c:pt idx="1">
                  <c:v>0.24075144508670521</c:v>
                </c:pt>
                <c:pt idx="2">
                  <c:v>7.7321034690194509E-2</c:v>
                </c:pt>
                <c:pt idx="3">
                  <c:v>0.1803921568627451</c:v>
                </c:pt>
                <c:pt idx="4">
                  <c:v>0.11997545259281989</c:v>
                </c:pt>
                <c:pt idx="5">
                  <c:v>0.24538745387453875</c:v>
                </c:pt>
                <c:pt idx="6">
                  <c:v>0.34673710379117462</c:v>
                </c:pt>
                <c:pt idx="7">
                  <c:v>5.8717824186498298E-2</c:v>
                </c:pt>
                <c:pt idx="8">
                  <c:v>0</c:v>
                </c:pt>
                <c:pt idx="9">
                  <c:v>3.642467477968947E-2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5-4FE0-B0CF-67E1AE9DCC99}"/>
            </c:ext>
          </c:extLst>
        </c:ser>
        <c:ser>
          <c:idx val="6"/>
          <c:order val="6"/>
          <c:tx>
            <c:strRef>
              <c:f>Main!$H$395:$H$396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Main!$H$397:$H$406</c:f>
              <c:numCache>
                <c:formatCode>0%</c:formatCode>
                <c:ptCount val="10"/>
                <c:pt idx="0">
                  <c:v>0</c:v>
                </c:pt>
                <c:pt idx="1">
                  <c:v>7.3699421965317917E-3</c:v>
                </c:pt>
                <c:pt idx="2">
                  <c:v>0.13075997593743735</c:v>
                </c:pt>
                <c:pt idx="3">
                  <c:v>0</c:v>
                </c:pt>
                <c:pt idx="4">
                  <c:v>0.14783675974225222</c:v>
                </c:pt>
                <c:pt idx="5">
                  <c:v>0</c:v>
                </c:pt>
                <c:pt idx="6">
                  <c:v>3.3934120571783716E-2</c:v>
                </c:pt>
                <c:pt idx="7">
                  <c:v>6.3525983487129678E-2</c:v>
                </c:pt>
                <c:pt idx="8">
                  <c:v>0</c:v>
                </c:pt>
                <c:pt idx="9">
                  <c:v>9.1355434326479232E-2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5-4FE0-B0CF-67E1AE9DCC99}"/>
            </c:ext>
          </c:extLst>
        </c:ser>
        <c:ser>
          <c:idx val="7"/>
          <c:order val="7"/>
          <c:tx>
            <c:strRef>
              <c:f>Main!$I$395:$I$396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Main!$A$397:$A$406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Main!$I$397:$I$406</c:f>
              <c:numCache>
                <c:formatCode>0%</c:formatCode>
                <c:ptCount val="10"/>
                <c:pt idx="0">
                  <c:v>0</c:v>
                </c:pt>
                <c:pt idx="1">
                  <c:v>0.75057803468208095</c:v>
                </c:pt>
                <c:pt idx="2">
                  <c:v>0.19885702827351112</c:v>
                </c:pt>
                <c:pt idx="3">
                  <c:v>0.10784313725490197</c:v>
                </c:pt>
                <c:pt idx="4">
                  <c:v>7.5207118748082238E-2</c:v>
                </c:pt>
                <c:pt idx="5">
                  <c:v>0.38081180811808119</c:v>
                </c:pt>
                <c:pt idx="6">
                  <c:v>0.21572405220633933</c:v>
                </c:pt>
                <c:pt idx="7">
                  <c:v>0.23423992229237495</c:v>
                </c:pt>
                <c:pt idx="8">
                  <c:v>1</c:v>
                </c:pt>
                <c:pt idx="9">
                  <c:v>0.10604280318925724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5-4FE0-B0CF-67E1AE9D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435264"/>
        <c:axId val="185436800"/>
      </c:barChart>
      <c:catAx>
        <c:axId val="18543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5436800"/>
        <c:crosses val="autoZero"/>
        <c:auto val="1"/>
        <c:lblAlgn val="ctr"/>
        <c:lblOffset val="100"/>
        <c:noMultiLvlLbl val="0"/>
      </c:catAx>
      <c:valAx>
        <c:axId val="1854368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543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Main!$E$346:$E$349</c:f>
              <c:strCache>
                <c:ptCount val="4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</c:strCache>
            </c:strRef>
          </c:cat>
          <c:val>
            <c:numRef>
              <c:f>Main!$F$346:$F$349</c:f>
              <c:numCache>
                <c:formatCode>#,##0</c:formatCode>
                <c:ptCount val="4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04864"/>
        <c:axId val="186810752"/>
      </c:lineChart>
      <c:catAx>
        <c:axId val="1868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810752"/>
        <c:crosses val="autoZero"/>
        <c:auto val="1"/>
        <c:lblAlgn val="ctr"/>
        <c:lblOffset val="100"/>
        <c:noMultiLvlLbl val="0"/>
      </c:catAx>
      <c:valAx>
        <c:axId val="186810752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80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Main!$E$364:$E$373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Main!$F$364:$F$373</c:f>
              <c:numCache>
                <c:formatCode>#,##0</c:formatCode>
                <c:ptCount val="10"/>
                <c:pt idx="0">
                  <c:v>28696.458715596331</c:v>
                </c:pt>
                <c:pt idx="1">
                  <c:v>104282.05419075144</c:v>
                </c:pt>
                <c:pt idx="2">
                  <c:v>61808.995528373773</c:v>
                </c:pt>
                <c:pt idx="3">
                  <c:v>63743.690196078431</c:v>
                </c:pt>
                <c:pt idx="4">
                  <c:v>57200.892037434794</c:v>
                </c:pt>
                <c:pt idx="5">
                  <c:v>72248.040590405901</c:v>
                </c:pt>
                <c:pt idx="6">
                  <c:v>67147.050466128028</c:v>
                </c:pt>
                <c:pt idx="7">
                  <c:v>67207.33205439533</c:v>
                </c:pt>
                <c:pt idx="8">
                  <c:v>199516.75554628856</c:v>
                </c:pt>
                <c:pt idx="9">
                  <c:v>50673.55585396559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12128"/>
        <c:axId val="188513664"/>
      </c:barChart>
      <c:catAx>
        <c:axId val="188512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8513664"/>
        <c:crosses val="autoZero"/>
        <c:auto val="1"/>
        <c:lblAlgn val="ctr"/>
        <c:lblOffset val="100"/>
        <c:noMultiLvlLbl val="0"/>
      </c:catAx>
      <c:valAx>
        <c:axId val="18851366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8851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Main!$B$431:$B$432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Main!$A$433:$A$442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Main!$B$433:$B$442</c:f>
              <c:numCache>
                <c:formatCode>0%</c:formatCode>
                <c:ptCount val="10"/>
                <c:pt idx="0">
                  <c:v>0.12228283676038607</c:v>
                </c:pt>
                <c:pt idx="1">
                  <c:v>0</c:v>
                </c:pt>
                <c:pt idx="2">
                  <c:v>0.10330257406508013</c:v>
                </c:pt>
                <c:pt idx="3">
                  <c:v>0.73915475450590429</c:v>
                </c:pt>
                <c:pt idx="4">
                  <c:v>0.38346118441239646</c:v>
                </c:pt>
                <c:pt idx="5">
                  <c:v>0.38177260878283537</c:v>
                </c:pt>
                <c:pt idx="6">
                  <c:v>2.8901734104046245E-4</c:v>
                </c:pt>
                <c:pt idx="7">
                  <c:v>0.38073394495412843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Main!$C$431:$C$432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Main!$A$433:$A$442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Main!$C$433:$C$442</c:f>
              <c:numCache>
                <c:formatCode>0%</c:formatCode>
                <c:ptCount val="10"/>
                <c:pt idx="0">
                  <c:v>0.87771716323961391</c:v>
                </c:pt>
                <c:pt idx="1">
                  <c:v>1</c:v>
                </c:pt>
                <c:pt idx="2">
                  <c:v>0.89669742593491986</c:v>
                </c:pt>
                <c:pt idx="3">
                  <c:v>0.26084524549409571</c:v>
                </c:pt>
                <c:pt idx="4">
                  <c:v>0.61653881558760359</c:v>
                </c:pt>
                <c:pt idx="5">
                  <c:v>0.61822739121716463</c:v>
                </c:pt>
                <c:pt idx="6">
                  <c:v>0.99971098265895952</c:v>
                </c:pt>
                <c:pt idx="7">
                  <c:v>0.61926605504587151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B-4894-A05A-F2EF9F4A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78848"/>
        <c:axId val="188880384"/>
      </c:barChart>
      <c:catAx>
        <c:axId val="18887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8880384"/>
        <c:crosses val="autoZero"/>
        <c:auto val="1"/>
        <c:lblAlgn val="ctr"/>
        <c:lblOffset val="100"/>
        <c:noMultiLvlLbl val="0"/>
      </c:catAx>
      <c:valAx>
        <c:axId val="1888803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88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0.41943918802683638</c:v>
                </c:pt>
                <c:pt idx="1">
                  <c:v>0.26695315451454477</c:v>
                </c:pt>
                <c:pt idx="2">
                  <c:v>0.41814159292035397</c:v>
                </c:pt>
                <c:pt idx="3">
                  <c:v>0.47575291272807213</c:v>
                </c:pt>
                <c:pt idx="4">
                  <c:v>0.7835273646269213</c:v>
                </c:pt>
                <c:pt idx="5">
                  <c:v>0.41684885585191661</c:v>
                </c:pt>
                <c:pt idx="6">
                  <c:v>0.29012132802457913</c:v>
                </c:pt>
                <c:pt idx="7">
                  <c:v>0.11611289746337977</c:v>
                </c:pt>
                <c:pt idx="8">
                  <c:v>-2.2645615100450382E-2</c:v>
                </c:pt>
                <c:pt idx="9">
                  <c:v>4.1457318150831923E-2</c:v>
                </c:pt>
                <c:pt idx="10">
                  <c:v>-6.7597704090958943E-2</c:v>
                </c:pt>
                <c:pt idx="11">
                  <c:v>0.24603363477709028</c:v>
                </c:pt>
                <c:pt idx="12">
                  <c:v>-0.25996218731820825</c:v>
                </c:pt>
                <c:pt idx="13">
                  <c:v>0.18893734391889375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86E-4F20-A4DD-B9F21FC0D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40000"/>
        <c:axId val="163841536"/>
      </c:barChart>
      <c:catAx>
        <c:axId val="1638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841536"/>
        <c:crosses val="autoZero"/>
        <c:auto val="1"/>
        <c:lblAlgn val="ctr"/>
        <c:lblOffset val="100"/>
        <c:noMultiLvlLbl val="0"/>
      </c:catAx>
      <c:valAx>
        <c:axId val="163841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384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Summary!$B$190:$E$190</c:f>
              <c:numCache>
                <c:formatCode>0%</c:formatCode>
                <c:ptCount val="4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Summary!$B$191:$E$191</c:f>
              <c:numCache>
                <c:formatCode>0%</c:formatCode>
                <c:ptCount val="4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Summary!$B$189:$E$189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Summary!$B$192:$E$192</c:f>
              <c:numCache>
                <c:formatCode>0%</c:formatCode>
                <c:ptCount val="4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29A-9E0A-37DC7B30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2368"/>
        <c:axId val="165164160"/>
      </c:areaChart>
      <c:catAx>
        <c:axId val="16516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164160"/>
        <c:crosses val="autoZero"/>
        <c:auto val="1"/>
        <c:lblAlgn val="ctr"/>
        <c:lblOffset val="100"/>
        <c:noMultiLvlLbl val="0"/>
      </c:catAx>
      <c:valAx>
        <c:axId val="165164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5162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Summary!$B$213:$E$213</c:f>
              <c:numCache>
                <c:formatCode>0%</c:formatCode>
                <c:ptCount val="4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Summary!$B$214:$E$214</c:f>
              <c:numCache>
                <c:formatCode>0%</c:formatCode>
                <c:ptCount val="4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Summary!$B$215:$E$215</c:f>
              <c:numCache>
                <c:formatCode>0%</c:formatCode>
                <c:ptCount val="4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Summary!$B$216:$E$216</c:f>
              <c:numCache>
                <c:formatCode>0%</c:formatCode>
                <c:ptCount val="4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Summary!$B$217:$E$217</c:f>
              <c:numCache>
                <c:formatCode>0%</c:formatCode>
                <c:ptCount val="4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Summary!$B$212:$E$212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Summary!$B$218:$E$218</c:f>
              <c:numCache>
                <c:formatCode>0%</c:formatCode>
                <c:ptCount val="4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0656"/>
        <c:axId val="165208832"/>
      </c:areaChart>
      <c:catAx>
        <c:axId val="16519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208832"/>
        <c:crosses val="autoZero"/>
        <c:auto val="1"/>
        <c:lblAlgn val="ctr"/>
        <c:lblOffset val="100"/>
        <c:noMultiLvlLbl val="0"/>
      </c:catAx>
      <c:valAx>
        <c:axId val="16520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519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Summary!$B$108:$E$108</c:f>
              <c:numCache>
                <c:formatCode>0%</c:formatCode>
                <c:ptCount val="4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Summary!$B$109:$E$109</c:f>
              <c:numCache>
                <c:formatCode>0%</c:formatCode>
                <c:ptCount val="4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Summary!$B$110:$E$110</c:f>
              <c:numCache>
                <c:formatCode>0%</c:formatCode>
                <c:ptCount val="4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Summary!$B$111:$E$111</c:f>
              <c:numCache>
                <c:formatCode>0%</c:formatCode>
                <c:ptCount val="4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0.13091729889021256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Summary!$B$112:$E$112</c:f>
              <c:numCache>
                <c:formatCode>0%</c:formatCode>
                <c:ptCount val="4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Summary!$B$113:$E$113</c:f>
              <c:numCache>
                <c:formatCode>0%</c:formatCode>
                <c:ptCount val="4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Summary!$B$114:$E$114</c:f>
              <c:numCache>
                <c:formatCode>0%</c:formatCode>
                <c:ptCount val="4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Summary!$B$115:$E$115</c:f>
              <c:numCache>
                <c:formatCode>0%</c:formatCode>
                <c:ptCount val="4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Summary!$B$116:$E$116</c:f>
              <c:numCache>
                <c:formatCode>0%</c:formatCode>
                <c:ptCount val="4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Summary!$B$107:$E$107</c:f>
              <c:strCache>
                <c:ptCount val="4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3`20</c:v>
                </c:pt>
              </c:strCache>
            </c:strRef>
          </c:cat>
          <c:val>
            <c:numRef>
              <c:f>Summary!$B$117:$E$117</c:f>
              <c:numCache>
                <c:formatCode>0%</c:formatCode>
                <c:ptCount val="4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1.8057558467615524E-2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B-4C94-8571-9841E218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3296"/>
        <c:axId val="166664832"/>
      </c:areaChart>
      <c:catAx>
        <c:axId val="16666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664832"/>
        <c:crosses val="autoZero"/>
        <c:auto val="1"/>
        <c:lblAlgn val="ctr"/>
        <c:lblOffset val="100"/>
        <c:noMultiLvlLbl val="0"/>
      </c:catAx>
      <c:valAx>
        <c:axId val="166664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666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Summary!$B$156:$E$156</c:f>
              <c:numCache>
                <c:formatCode>0%</c:formatCode>
                <c:ptCount val="4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Summary!$B$157:$E$157</c:f>
              <c:numCache>
                <c:formatCode>0%</c:formatCode>
                <c:ptCount val="4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Summary!$B$158:$E$158</c:f>
              <c:numCache>
                <c:formatCode>0%</c:formatCode>
                <c:ptCount val="4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Summary!$B$159:$E$159</c:f>
              <c:numCache>
                <c:formatCode>0%</c:formatCode>
                <c:ptCount val="4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Summary!$B$160:$E$160</c:f>
              <c:numCache>
                <c:formatCode>0%</c:formatCode>
                <c:ptCount val="4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Summary!$B$161:$E$161</c:f>
              <c:numCache>
                <c:formatCode>0%</c:formatCode>
                <c:ptCount val="4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Summary!$B$162:$E$162</c:f>
              <c:numCache>
                <c:formatCode>0%</c:formatCode>
                <c:ptCount val="4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Summary!$B$163:$E$163</c:f>
              <c:numCache>
                <c:formatCode>0%</c:formatCode>
                <c:ptCount val="4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Summary!$B$164:$E$164</c:f>
              <c:numCache>
                <c:formatCode>0%</c:formatCode>
                <c:ptCount val="4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Summary!$B$165:$E$165</c:f>
              <c:numCache>
                <c:formatCode>0%</c:formatCode>
                <c:ptCount val="4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Summary!$B$166:$E$166</c:f>
              <c:numCache>
                <c:formatCode>0%</c:formatCode>
                <c:ptCount val="4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Summary!$B$167:$E$167</c:f>
              <c:numCache>
                <c:formatCode>0%</c:formatCode>
                <c:ptCount val="4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Summary!$B$155:$E$155</c:f>
              <c:strCache>
                <c:ptCount val="4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</c:strCache>
            </c:strRef>
          </c:cat>
          <c:val>
            <c:numRef>
              <c:f>Summary!$B$168:$E$168</c:f>
              <c:numCache>
                <c:formatCode>0%</c:formatCode>
                <c:ptCount val="4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E-4376-8797-0207EAB4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9120"/>
        <c:axId val="167190912"/>
      </c:areaChart>
      <c:catAx>
        <c:axId val="1671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190912"/>
        <c:crosses val="autoZero"/>
        <c:auto val="1"/>
        <c:lblAlgn val="ctr"/>
        <c:lblOffset val="100"/>
        <c:noMultiLvlLbl val="0"/>
      </c:catAx>
      <c:valAx>
        <c:axId val="167190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189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32956944459"/>
          <c:y val="1.244201617654936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MSI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65180</c:v>
                </c:pt>
                <c:pt idx="1">
                  <c:v>49870</c:v>
                </c:pt>
                <c:pt idx="2">
                  <c:v>23830</c:v>
                </c:pt>
                <c:pt idx="3">
                  <c:v>30450</c:v>
                </c:pt>
                <c:pt idx="4">
                  <c:v>11990</c:v>
                </c:pt>
                <c:pt idx="5">
                  <c:v>10900</c:v>
                </c:pt>
                <c:pt idx="6">
                  <c:v>16090</c:v>
                </c:pt>
                <c:pt idx="7">
                  <c:v>6920</c:v>
                </c:pt>
                <c:pt idx="8">
                  <c:v>510</c:v>
                </c:pt>
                <c:pt idx="9">
                  <c:v>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HP</c:v>
                </c:pt>
                <c:pt idx="1">
                  <c:v>Lenovo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MSI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28670</c:v>
                </c:pt>
                <c:pt idx="1">
                  <c:v>4000</c:v>
                </c:pt>
                <c:pt idx="2">
                  <c:v>25490</c:v>
                </c:pt>
                <c:pt idx="3">
                  <c:v>11310</c:v>
                </c:pt>
                <c:pt idx="4">
                  <c:v>10730</c:v>
                </c:pt>
                <c:pt idx="5">
                  <c:v>5890</c:v>
                </c:pt>
                <c:pt idx="7">
                  <c:v>3240</c:v>
                </c:pt>
                <c:pt idx="8">
                  <c:v>8150</c:v>
                </c:pt>
                <c:pt idx="9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04736"/>
        <c:axId val="167206272"/>
      </c:barChart>
      <c:catAx>
        <c:axId val="1672047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7206272"/>
        <c:crosses val="autoZero"/>
        <c:auto val="1"/>
        <c:lblAlgn val="ctr"/>
        <c:lblOffset val="100"/>
        <c:noMultiLvlLbl val="0"/>
      </c:catAx>
      <c:valAx>
        <c:axId val="16720627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7204736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0.12228283676038607</c:v>
                </c:pt>
                <c:pt idx="1">
                  <c:v>0</c:v>
                </c:pt>
                <c:pt idx="2">
                  <c:v>0.10330257406508013</c:v>
                </c:pt>
                <c:pt idx="3">
                  <c:v>0.73915475450590429</c:v>
                </c:pt>
                <c:pt idx="4">
                  <c:v>0.38346118441239646</c:v>
                </c:pt>
                <c:pt idx="5">
                  <c:v>0.38177260878283537</c:v>
                </c:pt>
                <c:pt idx="6">
                  <c:v>2.8901734104046245E-4</c:v>
                </c:pt>
                <c:pt idx="7">
                  <c:v>0.38073394495412843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0.87771716323961391</c:v>
                </c:pt>
                <c:pt idx="1">
                  <c:v>1</c:v>
                </c:pt>
                <c:pt idx="2">
                  <c:v>0.89669742593491986</c:v>
                </c:pt>
                <c:pt idx="3">
                  <c:v>0.26084524549409571</c:v>
                </c:pt>
                <c:pt idx="4">
                  <c:v>0.61653881558760359</c:v>
                </c:pt>
                <c:pt idx="5">
                  <c:v>0.61822739121716463</c:v>
                </c:pt>
                <c:pt idx="6">
                  <c:v>0.99971098265895952</c:v>
                </c:pt>
                <c:pt idx="7">
                  <c:v>0.61926605504587151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28160"/>
        <c:axId val="167229696"/>
      </c:barChart>
      <c:catAx>
        <c:axId val="16722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229696"/>
        <c:crosses val="autoZero"/>
        <c:auto val="1"/>
        <c:lblAlgn val="ctr"/>
        <c:lblOffset val="100"/>
        <c:noMultiLvlLbl val="0"/>
      </c:catAx>
      <c:valAx>
        <c:axId val="1672296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72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[NB_Report-4-21.xlsx]Main!СводнаяТаблица15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325110</c:v>
                </c:pt>
                <c:pt idx="1">
                  <c:v>204620</c:v>
                </c:pt>
                <c:pt idx="2">
                  <c:v>150940</c:v>
                </c:pt>
                <c:pt idx="3">
                  <c:v>239990</c:v>
                </c:pt>
                <c:pt idx="4">
                  <c:v>257720</c:v>
                </c:pt>
                <c:pt idx="5">
                  <c:v>327790</c:v>
                </c:pt>
                <c:pt idx="6">
                  <c:v>270230</c:v>
                </c:pt>
                <c:pt idx="7">
                  <c:v>221160</c:v>
                </c:pt>
                <c:pt idx="8">
                  <c:v>251290</c:v>
                </c:pt>
                <c:pt idx="9">
                  <c:v>277040</c:v>
                </c:pt>
                <c:pt idx="10">
                  <c:v>138010</c:v>
                </c:pt>
                <c:pt idx="11">
                  <c:v>195120</c:v>
                </c:pt>
                <c:pt idx="12">
                  <c:v>196060</c:v>
                </c:pt>
                <c:pt idx="13">
                  <c:v>218450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3`20</c:v>
                </c:pt>
                <c:pt idx="1">
                  <c:v>4`20</c:v>
                </c:pt>
                <c:pt idx="2">
                  <c:v>5`20</c:v>
                </c:pt>
                <c:pt idx="3">
                  <c:v>6`20</c:v>
                </c:pt>
                <c:pt idx="4">
                  <c:v>7`20</c:v>
                </c:pt>
                <c:pt idx="5">
                  <c:v>8`20</c:v>
                </c:pt>
                <c:pt idx="6">
                  <c:v>9`20</c:v>
                </c:pt>
                <c:pt idx="7">
                  <c:v>10`20</c:v>
                </c:pt>
                <c:pt idx="8">
                  <c:v>11`20</c:v>
                </c:pt>
                <c:pt idx="9">
                  <c:v>12`20</c:v>
                </c:pt>
                <c:pt idx="10">
                  <c:v>1`21</c:v>
                </c:pt>
                <c:pt idx="11">
                  <c:v>2`21</c:v>
                </c:pt>
                <c:pt idx="12">
                  <c:v>3`21</c:v>
                </c:pt>
                <c:pt idx="13">
                  <c:v>4`21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87450</c:v>
                </c:pt>
                <c:pt idx="1">
                  <c:v>63670</c:v>
                </c:pt>
                <c:pt idx="2">
                  <c:v>99050</c:v>
                </c:pt>
                <c:pt idx="3">
                  <c:v>95670</c:v>
                </c:pt>
                <c:pt idx="4">
                  <c:v>172770</c:v>
                </c:pt>
                <c:pt idx="5">
                  <c:v>158260</c:v>
                </c:pt>
                <c:pt idx="6">
                  <c:v>141280</c:v>
                </c:pt>
                <c:pt idx="7">
                  <c:v>122480</c:v>
                </c:pt>
                <c:pt idx="8">
                  <c:v>134980</c:v>
                </c:pt>
                <c:pt idx="9">
                  <c:v>135450</c:v>
                </c:pt>
                <c:pt idx="10">
                  <c:v>117030</c:v>
                </c:pt>
                <c:pt idx="11">
                  <c:v>119030</c:v>
                </c:pt>
                <c:pt idx="12">
                  <c:v>109250</c:v>
                </c:pt>
                <c:pt idx="13">
                  <c:v>100530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52608"/>
        <c:axId val="168054144"/>
      </c:barChart>
      <c:catAx>
        <c:axId val="16805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54144"/>
        <c:crosses val="autoZero"/>
        <c:auto val="1"/>
        <c:lblAlgn val="ctr"/>
        <c:lblOffset val="100"/>
        <c:noMultiLvlLbl val="0"/>
      </c:catAx>
      <c:valAx>
        <c:axId val="16805414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68052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3</xdr:col>
      <xdr:colOff>85726</xdr:colOff>
      <xdr:row>207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117</xdr:row>
      <xdr:rowOff>123825</xdr:rowOff>
    </xdr:from>
    <xdr:to>
      <xdr:col>5</xdr:col>
      <xdr:colOff>19050</xdr:colOff>
      <xdr:row>132</xdr:row>
      <xdr:rowOff>9525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19048</xdr:colOff>
      <xdr:row>168</xdr:row>
      <xdr:rowOff>66674</xdr:rowOff>
    </xdr:from>
    <xdr:to>
      <xdr:col>5</xdr:col>
      <xdr:colOff>590550</xdr:colOff>
      <xdr:row>184</xdr:row>
      <xdr:rowOff>171449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107</xdr:row>
      <xdr:rowOff>133351</xdr:rowOff>
    </xdr:from>
    <xdr:to>
      <xdr:col>8</xdr:col>
      <xdr:colOff>0</xdr:colOff>
      <xdr:row>124</xdr:row>
      <xdr:rowOff>19051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139</xdr:row>
      <xdr:rowOff>180975</xdr:rowOff>
    </xdr:from>
    <xdr:to>
      <xdr:col>13</xdr:col>
      <xdr:colOff>500062</xdr:colOff>
      <xdr:row>154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257</xdr:row>
      <xdr:rowOff>9525</xdr:rowOff>
    </xdr:from>
    <xdr:to>
      <xdr:col>13</xdr:col>
      <xdr:colOff>566737</xdr:colOff>
      <xdr:row>271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293</xdr:row>
      <xdr:rowOff>9525</xdr:rowOff>
    </xdr:from>
    <xdr:to>
      <xdr:col>16</xdr:col>
      <xdr:colOff>257174</xdr:colOff>
      <xdr:row>307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325</xdr:row>
      <xdr:rowOff>19049</xdr:rowOff>
    </xdr:from>
    <xdr:to>
      <xdr:col>19</xdr:col>
      <xdr:colOff>571500</xdr:colOff>
      <xdr:row>336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394</xdr:row>
      <xdr:rowOff>47625</xdr:rowOff>
    </xdr:from>
    <xdr:to>
      <xdr:col>16</xdr:col>
      <xdr:colOff>404812</xdr:colOff>
      <xdr:row>408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343</xdr:row>
      <xdr:rowOff>28577</xdr:rowOff>
    </xdr:from>
    <xdr:to>
      <xdr:col>14</xdr:col>
      <xdr:colOff>457200</xdr:colOff>
      <xdr:row>360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361</xdr:row>
      <xdr:rowOff>38100</xdr:rowOff>
    </xdr:from>
    <xdr:to>
      <xdr:col>14</xdr:col>
      <xdr:colOff>447674</xdr:colOff>
      <xdr:row>375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429</xdr:row>
      <xdr:rowOff>66675</xdr:rowOff>
    </xdr:from>
    <xdr:to>
      <xdr:col>13</xdr:col>
      <xdr:colOff>1252537</xdr:colOff>
      <xdr:row>443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4.741707754627" createdVersion="4" refreshedVersion="4" minRefreshableVersion="3" recordCount="337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2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u" u="1"/>
        <s v="Total DIS" u="1"/>
        <s v="Fujitsu" u="1"/>
        <s v="Digma" u="1"/>
        <s v="Irbis" u="1"/>
        <s v="Prestigio" u="1"/>
        <s v="DNS" u="1"/>
        <s v="4Good" u="1"/>
      </sharedItems>
    </cacheField>
    <cacheField name="units" numFmtId="0">
      <sharedItems containsString="0" containsBlank="1" containsNumber="1" containsInteger="1" minValue="20" maxValue="10184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44.762732407406" createdVersion="4" refreshedVersion="4" minRefreshableVersion="3" recordCount="1916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0488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 count="650">
        <s v="Aspire A315-22"/>
        <s v="Aspire A315-23"/>
        <s v="Aspire A315-23G"/>
        <s v="Aspire A315-34"/>
        <s v="Aspire A315-42"/>
        <s v="Aspire A315-42G"/>
        <s v="Aspire A315-54"/>
        <s v="Aspire A315-55G"/>
        <s v="Aspire A315-56"/>
        <s v="Aspire A315-57G"/>
        <s v="Aspire A317-32"/>
        <s v="Aspire A317-51G"/>
        <s v="Aspire A317-52"/>
        <s v="Aspire A514-54"/>
        <s v="Aspire A515-44"/>
        <s v="Aspire A515-55"/>
        <s v="Aspire A515-55G"/>
        <s v="Aspire A715-41G"/>
        <s v="Aspire AN515-43"/>
        <s v="Aspire AN515-44"/>
        <s v="Aspire AN515-54"/>
        <s v="Aspire AN515-55"/>
        <s v="Aspire AN517-51"/>
        <s v="Aspire AN517-52"/>
        <s v="Aspire AN715-52"/>
        <s v="Extensa 215-21"/>
        <s v="Extensa 215-31"/>
        <s v="Extensa 215-51"/>
        <s v="Extensa 215-52"/>
        <s v="Extensa EX215-22"/>
        <s v="Extensa EX215-22G"/>
        <s v="Extensa EX215-51"/>
        <s v="Extensa EX215-51G"/>
        <s v="Extensa EX215-53G"/>
        <s v="Predator Helios 300 PH315-52"/>
        <s v="Predator Helios 300 PH315-53"/>
        <s v="Predator Helios 300 PH317-52"/>
        <s v="Spin SP513-53"/>
        <s v="Swift SF114-33"/>
        <s v="Swift SF314-42"/>
        <s v="Swift SF314-57"/>
        <s v="Swift SF314-57G"/>
        <s v="Swift SF314-59"/>
        <s v="TravelMate B118"/>
        <s v="TravelMate P214-52"/>
        <s v="TravelMate P215-52"/>
        <s v="TravelMate P215-52G"/>
        <s v="TravelMate P614-51T-G2"/>
        <s v="Macbook Air 13 (KY)"/>
        <s v="Macbook Air 13 2020 (M1)"/>
        <s v="Macbook Pro 13 (CL)"/>
        <s v="Macbook Pro 13 (IL)"/>
        <s v="Macbook Pro 13 2020 (M1)"/>
        <s v="Macbook Pro 16"/>
        <s v="Asus FX505D"/>
        <s v="Asus FX506I"/>
        <s v="Asus FX506L"/>
        <s v="Asus FX706I"/>
        <s v="Asus G512L"/>
        <s v="Asus G532L"/>
        <s v="Asus G712L"/>
        <s v="Asus G732L"/>
        <s v="Asus GA401I"/>
        <s v="Asus GA502I"/>
        <s v="Asus GL712L"/>
        <s v="Asus GU502L"/>
        <s v="Asus Pro P1440F"/>
        <s v="Asus Pro P2540F"/>
        <s v="Asus Pro P5440F"/>
        <s v="Asus X509D"/>
        <s v="Asus X509J"/>
        <s v="Asus X515J"/>
        <s v="Asus X543B"/>
        <s v="Asus X570D"/>
        <s v="ExpertBook B9400C"/>
        <s v="ExpertBook B9450F"/>
        <s v="ProArt StudioBook H500G"/>
        <s v="ProArt StudioBook W730G5"/>
        <s v="VivoBook Flip TM420I"/>
        <s v="VivoBook S15 M533I"/>
        <s v="VivoBook S333J"/>
        <s v="VivoBook S433F"/>
        <s v="VivoBook X512F"/>
        <s v="VivoBook X543M"/>
        <s v="VivoBook X705B"/>
        <s v="Zenbook Duo UX482E"/>
        <s v="Zenbook Flip S UX371E"/>
        <s v="Zenbook Flip UM462D"/>
        <s v="Zenbook Flip UX363E"/>
        <s v="Zenbook Flip UX363J"/>
        <s v="Zenbook Flip UX463F"/>
        <s v="Zenbook Flip UX563F"/>
        <s v="Zenbook UX325E"/>
        <s v="Zenbook UX393E"/>
        <s v="Zenbook UX425E"/>
        <s v="Zenbook UX431F"/>
        <s v="Zenbook UX434F"/>
        <s v="Zenbook UX435E"/>
        <s v="Alienware m15 R3"/>
        <s v="Inspiron 3501"/>
        <s v="Inspiron 3593"/>
        <s v="Inspiron 3793"/>
        <s v="Inspiron 7400"/>
        <s v="Inspiron G3 15-3500"/>
        <s v="Inspiron G5 15-5500"/>
        <s v="Inspiron G5 15-5590"/>
        <s v="Inspiron G7 17-7700"/>
        <s v="Latitude 3301"/>
        <s v="Latitude 3410"/>
        <s v="Latitude 3510"/>
        <s v="Latitude 5310"/>
        <s v="Latitude 5310 2-in-1"/>
        <s v="Latitude 5410"/>
        <s v="Latitude 5411"/>
        <s v="Latitude 5501"/>
        <s v="Latitude 5510"/>
        <s v="Latitude 5511"/>
        <s v="Latitude 7210 2-in-1"/>
        <s v="Latitude 7310"/>
        <s v="Latitude 7410"/>
        <s v="Latitude 9510 2-in-1"/>
        <s v="Latitude E5420"/>
        <s v="Precision 3550"/>
        <s v="Precision 3551"/>
        <s v="Precision 5540"/>
        <s v="Precision 5750"/>
        <s v="Precision 7550"/>
        <s v="Precision 7750"/>
        <s v="Vostro 3401"/>
        <s v="Vostro 3490"/>
        <s v="Vostro 3491"/>
        <s v="Vostro 3501"/>
        <s v="Vostro 3591"/>
        <s v="Vostro 5301"/>
        <s v="Vostro 5391"/>
        <s v="Vostro 5401"/>
        <s v="Vostro 5501"/>
        <s v="Vostro 7500"/>
        <s v="Vostro 7590"/>
        <s v="XPS 13 7390"/>
        <s v="XPS 13 7390 2-in-1"/>
        <s v="XPS 13 9300"/>
        <s v="XPS 13 9310"/>
        <s v="XPS 13 9310 2-in-1"/>
        <s v="XPS 15 7590"/>
        <s v="XPS 15 9500"/>
        <s v="XPS 17 9700"/>
        <s v="340S G7"/>
        <s v="Elite Dragonfly x360 13"/>
        <s v="Elitebook 735 G6"/>
        <s v="EliteBook 830 G6"/>
        <s v="EliteBook 830 G7"/>
        <s v="EliteBook 835 G7"/>
        <s v="EliteBook 840 G6"/>
        <s v="EliteBook 840 G7"/>
        <s v="EliteBook 845 G7"/>
        <s v="EliteBook 850 G6"/>
        <s v="EliteBook 850 G7"/>
        <s v="EliteBook 855 G7"/>
        <s v="EliteBook x360 1030 G4"/>
        <s v="EliteBook x360 1030 G7"/>
        <s v="Elitebook x360 1040 G6"/>
        <s v="Elitebook x360 1040 G7"/>
        <s v="EliteBook x360 830 G6"/>
        <s v="EliteBook x360 830 G7"/>
        <s v="Envy 13-ba1000"/>
        <s v="Envy 15-ep0000"/>
        <s v="Envy 17-cg1000"/>
        <s v="Envy x360 13-ay0000"/>
        <s v="Envy x360 15-ed1000"/>
        <s v="Essential 240 G8 Core"/>
        <s v="Essential 250 G7"/>
        <s v="Essential 250 G7 Core"/>
        <s v="Essential 250 G7 Core IL"/>
        <s v="Essential 250 G8"/>
        <s v="Essential 255 G7"/>
        <s v="HP 14-cf0000 Core"/>
        <s v="HP 14-cf3000 Core"/>
        <s v="HP 14s-dq1000"/>
        <s v="HP 14s-dq2000"/>
        <s v="HP 14s-fq0000"/>
        <s v="HP 15-da3000 Core"/>
        <s v="HP 15-db1000"/>
        <s v="HP 15-dw1000 Core"/>
        <s v="HP 15-dw3000 Core"/>
        <s v="HP 15-gw0000"/>
        <s v="HP 15s-eq1000"/>
        <s v="HP 15s-fq1000 Core"/>
        <s v="HP 15s-fq2000 Core"/>
        <s v="HP 17-by3000 Core"/>
        <s v="HP 17-by4000 Core"/>
        <s v="HP 17-ca2000"/>
        <s v="Omen 15-dh1000"/>
        <s v="Omen 15-ek0000"/>
        <s v="Omen 15-en0000"/>
        <s v="Omen 17-cb1000"/>
        <s v="Pavilion 13-bb0000"/>
        <s v="Pavilion 15-dk1000"/>
        <s v="Pavilion 15-ec1000"/>
        <s v="Pavilion 15-eg0000"/>
        <s v="Pavilion 15-eh0000"/>
        <s v="Pavilion 16-a0000"/>
        <s v="Pavilion 17-cd1000"/>
        <s v="Pavilion x360 14-dw1000"/>
        <s v="Pavilion x360 15-dq0000"/>
        <s v="ProBook 430 G7"/>
        <s v="ProBook 430 G8"/>
        <s v="ProBook 440 G7"/>
        <s v="ProBook 440 G8"/>
        <s v="ProBook 445 G7"/>
        <s v="ProBook 450 G7"/>
        <s v="ProBook 450 G8"/>
        <s v="ProBook 455R G6"/>
        <s v="ProBook 470 G7"/>
        <s v="ProBook 630 G8"/>
        <s v="ProBook 635 G7"/>
        <s v="ProBook 640 G5"/>
        <s v="ProBook 640 G8"/>
        <s v="ProBook 650 G5"/>
        <s v="ProBook 650 G8"/>
        <s v="Spectre x360 13-aw2000"/>
        <s v="ZBook 14u G6"/>
        <s v="ZBook 15 Create G7"/>
        <s v="ZBook 15 G6"/>
        <s v="ZBook 15 Power G7"/>
        <s v="ZBook 15 Studio G7"/>
        <s v="ZBook 15v G5"/>
        <s v="ZBook 17 G6"/>
        <s v="ZBook Firefly 14 G7"/>
        <s v="ZBook Firefly 15 G7"/>
        <s v="ZBook Fury 17 G7"/>
        <s v="ZBook x360 15 Studio G5"/>
        <s v="IdeaPad 110-15A"/>
        <s v="IdeaPad 3 15ARE05"/>
        <s v="IdeaPad 3 15IIL05"/>
        <s v="IdeaPad 3 15IML05"/>
        <s v="IdeaPad 3 17ADA05"/>
        <s v="IdeaPad 330-15ARR"/>
        <s v="IdeaPad 330-17IKBR"/>
        <s v="IdeaPad 330s-15IKB"/>
        <s v="IdeaPad 5 14ARE05"/>
        <s v="IdeaPad 5 14IIL05"/>
        <s v="IdeaPad 5 14ITL05"/>
        <s v="IdeaPad 5 15ARE05"/>
        <s v="IdeaPad 5 15IIL05"/>
        <s v="IdeaPad 5 15ITL05"/>
        <s v="IdeaPad 530s-15IKB"/>
        <s v="IdeaPad C340-14IML"/>
        <s v="IdeaPad Flex 5 14IIL05"/>
        <s v="IdeaPad Gaming 3 15ARH05"/>
        <s v="IdeaPad Gaming 3 15IMH05"/>
        <s v="IdeaPad L3 15IML05"/>
        <s v="IdeaPad L340-15API"/>
        <s v="IdeaPad L340-15IRH"/>
        <s v="IdeaPad L340-15IWL"/>
        <s v="IdeaPad L340-17API"/>
        <s v="IdeaPad L340-17IRH"/>
        <s v="IdeaPad S145-15AST"/>
        <s v="IdeaPad S145-15IIL"/>
        <s v="IdeaPad S540-13API"/>
        <s v="IdeaPad S540-13IML"/>
        <s v="Legion 5 15ARH05"/>
        <s v="Legion 5 17IMH05"/>
        <s v="Legion 5i 15IMH05"/>
        <s v="Legion 5Pi 15IMH05"/>
        <s v="Legion 7i 15IMH05"/>
        <s v="Legion 7i 15IMHG05"/>
        <s v="Legion Y540-15IRH"/>
        <s v="Legion Y740-15IRH"/>
        <s v="Thinkbook 13s-IML"/>
        <s v="Thinkbook 13s-ITL G2"/>
        <s v="Thinkbook 14-IIL"/>
        <s v="Thinkbook 14-ITL G2"/>
        <s v="Thinkbook 15-ARE G2"/>
        <s v="Thinkbook 15-IIL"/>
        <s v="Thinkbook 15-IML"/>
        <s v="Thinkbook 15-ITL G2"/>
        <s v="Thinkbook 15P-IMH"/>
        <s v="Thinkbook Plus 13 IML"/>
        <s v="ThinkPad E14 Gen2-ARE"/>
        <s v="ThinkPad E14 Gen2-ITU"/>
        <s v="ThinkPad E14-IML"/>
        <s v="ThinkPad E15 Gen2-ARE"/>
        <s v="ThinkPad E15-IML"/>
        <s v="ThinkPad L13"/>
        <s v="ThinkPad L13 Gen2"/>
        <s v="ThinkPad L13 Yoga"/>
        <s v="ThinkPad L14 AMD Gen1"/>
        <s v="ThinkPad L14 Gen1"/>
        <s v="ThinkPad L15 Gen1"/>
        <s v="ThinkPad L390 Yoga"/>
        <s v="ThinkPad P1 Gen2"/>
        <s v="ThinkPad P1 Gen3"/>
        <s v="ThinkPad P14s AMD Gen1"/>
        <s v="ThinkPad P14s Gen1"/>
        <s v="ThinkPad P15 Gen1"/>
        <s v="ThinkPad P15s Gen1"/>
        <s v="ThinkPad P15v Gen1"/>
        <s v="ThinkPad P17 Gen1"/>
        <s v="ThinkPad T14 AMD Gen1"/>
        <s v="ThinkPad T14 Gen1"/>
        <s v="ThinkPad T14s AMD Gen1"/>
        <s v="ThinkPad T14s Gen1"/>
        <s v="ThinkPad T15 Gen1"/>
        <s v="ThinkPad T15p Gen1"/>
        <s v="ThinkPad T490"/>
        <s v="ThinkPad T590"/>
        <s v="ThinkPad X1 Carbon Gen7"/>
        <s v="ThinkPad X1 Carbon Gen8"/>
        <s v="ThinkPad X1 Extreme Gen2"/>
        <s v="ThinkPad X1 Extreme Gen3"/>
        <s v="ThinkPad X1 Fold Gen1"/>
        <s v="ThinkPad X1 Tablet Gen3"/>
        <s v="ThinkPad X1 Yoga 14 Gen4"/>
        <s v="ThinkPad X1 Yoga 14 Gen5"/>
        <s v="ThinkPad X13 AMD G1"/>
        <s v="ThinkPad X13 G1"/>
        <s v="ThinkPad X13 Yoga G1"/>
        <s v="ThinkPad X390"/>
        <s v="ThinkPad X390 Yoga"/>
        <s v="V130-15IKB"/>
        <s v="V145-15AST"/>
        <s v="V14-ADA"/>
        <s v="V14-IIL"/>
        <s v="V155-15API"/>
        <s v="V15-ADA"/>
        <s v="V15-IIL"/>
        <s v="V17-IIL"/>
        <s v="V340-17IWL"/>
        <s v="Winbook 300e Gen2"/>
        <s v="Yoga 530-14IKB"/>
        <s v="Yoga 7 14ITL05"/>
        <s v="Yoga 7i 15ITL5"/>
        <s v="Yoga 9i 14ITL5"/>
        <s v="Yoga Creator 7i 15IMH05"/>
        <s v="Yoga S740-14IIL"/>
        <s v="Yoga S740-15IRH"/>
        <s v="Yoga Slim 7 14ARE05"/>
        <s v="Yoga Slim 7 14IIL05"/>
        <s v="Yoga Slim 7 14ITL05"/>
        <s v="Yoga Slim 7 15IIL05"/>
        <s v="Yoga Slim 9 14ITL5"/>
        <s v="Alpha 15 A4D"/>
        <s v="Bravo 15 A4D"/>
        <s v="Creator 15 A10S"/>
        <s v="Creator 15M A10S"/>
        <s v="Creator 17 A10S"/>
        <s v="Creator 17M A10S"/>
        <s v="Modern 14 B10M"/>
        <s v="Modern 14 B11M"/>
        <s v="Modern 14 B4M"/>
        <s v="Modern 15 A11S"/>
        <s v="MSI GE66CML"/>
        <s v="MSI GE75CML"/>
        <s v="MSI GF63C"/>
        <s v="MSI GF65C"/>
        <s v="MSI GF75C"/>
        <s v="MSI GL65CML"/>
        <s v="MSI GL75C"/>
        <s v="MSI GL75CML"/>
        <s v="MSI GP65CML"/>
        <s v="MSI GP75CML"/>
        <s v="MSI GS66CML"/>
        <s v="MSI GS75CML"/>
        <s v="MSI WF75 10T"/>
        <s v="Prestige 14 A10R"/>
        <s v="Prestige 14 A10SC"/>
        <s v="Prestige 14 A11SC"/>
        <s v="Prestige 15 A10SC"/>
        <s v="Prestige 15 A11SC"/>
        <s v="Stealth 15M A11S"/>
        <s v="Summit E14 A11SC"/>
        <s v="Summit E15 A11SC"/>
        <s v="MateBook 13 AMD HN"/>
        <s v="Matebook D14 AMD Nbil"/>
        <s v="Matebook D14 AMD Nbl"/>
        <s v="Matebook D14 Intel Nbb"/>
        <s v="Matebook D15 AMD"/>
        <s v="Matebook D15 AMD Bohl"/>
        <s v="Matebook X PRO 2020"/>
        <s v="Honor MagicBook 14 AMD Nbl"/>
        <s v="Honor MagicBook 15 AMD Boh"/>
        <s v="Honor MagicBook 15 AMD II Bohl"/>
        <s v="Honor MagicBook PRO"/>
        <s v="Honor MagicBook PRO 2020"/>
        <s v="Other"/>
        <s v="Aspire A715-75G"/>
        <s v="ConceptD 3 CN315-72G"/>
        <s v="ConceptD 3 Pro CN315-72P"/>
        <s v="ConceptD 7 Ezel CC715-71"/>
        <s v="Enduro EN314-51W"/>
        <s v="Extensa 215-21G"/>
        <s v="Predator Triton 500 PT515-52"/>
        <s v="Swift SF314-510G"/>
        <s v="Swift SF514-55TA"/>
        <s v="TravelMate P214-53"/>
        <s v="TravelMate P215-51G"/>
        <s v="TravelMate P215-53"/>
        <s v="TravelMate P614-51-G2"/>
        <s v="Macbook Air 13 (AL)"/>
        <s v="Macbook Air 13 (IL)"/>
        <s v="Asus A516J"/>
        <s v="Asus E410M"/>
        <s v="Asus FX516P"/>
        <s v="Asus FX706L"/>
        <s v="Asus G513Q"/>
        <s v="Asus G533Q"/>
        <s v="Asus G713Q"/>
        <s v="Asus G733Q"/>
        <s v="Asus M515D"/>
        <s v="Asus Pro P3540F"/>
        <s v="Asus X509F"/>
        <s v="ExpertBook P1 P1510C"/>
        <s v="ExpertBook P2 P2451F"/>
        <s v="Flow X13 GV301Q"/>
        <s v="ProArt StudioBook H700G"/>
        <s v="VivoBook Flip TP470E"/>
        <s v="VivoBook K413J"/>
        <s v="VivoBook M433I"/>
        <s v="VivoBook M513I"/>
        <s v="VivoBook R521J"/>
        <s v="VivoBook S15 S533E"/>
        <s v="VivoBook S435E"/>
        <s v="VivoBook S533F"/>
        <s v="VivoBook X413E"/>
        <s v="VivoBook X512D"/>
        <s v="VivoBook X512J"/>
        <s v="VivoBook X515M"/>
        <s v="VivoBook X545F"/>
        <s v="VivoBook X712D"/>
        <s v="ZenBook Pro Duo UX581L"/>
        <s v="Zenbook UX325J"/>
        <s v="Zenbook UX425J"/>
        <s v="Zenbook UX533F"/>
        <s v="Inspiron 3583"/>
        <s v="Inspiron 5405"/>
        <s v="Inspiron G3 15-3590"/>
        <s v="Inspiron G7 15-7590"/>
        <s v="Latitude 3190"/>
        <s v="Latitude 5320"/>
        <s v="Latitude 5401"/>
        <s v="Latitude 5520"/>
        <s v="Latitude 7410 2-in-1"/>
        <s v="Latitude E7424"/>
        <s v="Precision 5550"/>
        <s v="Vostro 3590"/>
        <s v="XPS 13 7390 CML 2-in-1"/>
        <s v="Elitebook 745 G6"/>
        <s v="EliteBook 850 G5"/>
        <s v="EliteBook x360 1030 G3"/>
        <s v="Envy 13-ba0000"/>
        <s v="Envy 17-cg0000"/>
        <s v="Envy x360 15-ed0000"/>
        <s v="Essential 240 G7"/>
        <s v="Essential 240 G7 Core IL"/>
        <s v="Essential 245 G8"/>
        <s v="Essential 250 G8 Core"/>
        <s v="Essential 255 G8"/>
        <s v="HP 14-cm1000"/>
        <s v="HP 14-dk1000"/>
        <s v="Pavilion 14-dv0000"/>
        <s v="Pavilion 15-dk0000"/>
        <s v="Pavilion x360 14-dh1000"/>
        <s v="Pavilion x360 14-dw0000"/>
        <s v="ProBook 430 G6"/>
        <s v="ProBook 450 G6"/>
        <s v="ProBook 455 G7"/>
        <s v="ProBook x360 435 G7"/>
        <s v="Spectre x360 13-aw0000"/>
        <s v="Spectre x360 15-eb0000"/>
        <s v="Spectre x360 15-eb1000"/>
        <s v="ZBook 15 Studio G5"/>
        <s v="ZBook 15u G5"/>
        <s v="ZBook 15u G6"/>
        <s v="ZBook Fury 15 G7"/>
        <s v="IdeaPad 3 14ADA05"/>
        <s v="IdeaPad 3 15IGL05"/>
        <s v="IdeaPad 330-15IKBR"/>
        <s v="IdeaPad 330s-14IKB"/>
        <s v="IdeaPad Creator 5i 15IMH05"/>
        <s v="IdeaPad Flex 3 11ADA05"/>
        <s v="IdeaPad S145-15API"/>
        <s v="IdeaPad S540-13ARE"/>
        <s v="Legion 5 17ARH05H"/>
        <s v="Thinkbook 14-ARE G2"/>
        <s v="Thinkbook 14s Yoga ITL"/>
        <s v="ThinkPad A475"/>
        <s v="ThinkPad E15 Gen2-ITU"/>
        <s v="ThinkPad Edge E495"/>
        <s v="ThinkPad L13 Yoga Gen2"/>
        <s v="ThinkPad P73"/>
        <s v="ThinkPad T495"/>
        <s v="ThinkPad X1 Nano Gen1"/>
        <s v="V14-IGL"/>
        <s v="V15-IWL"/>
        <s v="Yoga 9 15IMH5"/>
        <s v="Yoga C940-15IRH"/>
        <s v="Yoga S940-14IIL"/>
        <s v="Yoga Slim 7 15IMH05"/>
        <s v="Yoga Slim 7 15ITL05"/>
        <s v="Creator 15 A10U"/>
        <s v="Modern 14 B10R"/>
        <s v="Modern 15 A11M"/>
        <s v="MSI GE63C"/>
        <s v="MSI GE66CML 10U"/>
        <s v="MSI GE76CML 10U"/>
        <s v="MSI GF65CML 10U"/>
        <s v="MSI GF75CML 10U"/>
        <s v="MSI GP66CML 10U"/>
        <s v="MSI GP76CML 10U"/>
        <s v="MSI GS66CML 10U"/>
        <s v="MSI GT76CML"/>
        <s v="Prestige 14 A11M"/>
        <s v="Matebook X EUL"/>
        <s v="Honor Hunter V700"/>
        <s v="Honor MagicBook 14 AMD II Nbil"/>
        <s v="Honor MagicBook PRO II"/>
        <s v="Aspire A314-22"/>
        <s v="Aspire A315-35"/>
        <s v="Aspire A514-53"/>
        <s v="Aspire A515-44G"/>
        <s v="ConceptD 7 Ezel Pro CC715-71P"/>
        <s v="Extensa 2540-5x"/>
        <s v="Predator Triton 300 PT315-52"/>
        <s v="Spin SP111-34"/>
        <s v="Spin SP513-54"/>
        <s v="Swift SF313-52"/>
        <s v="Swift SF313-52G"/>
        <s v="Swift SF313-53"/>
        <s v="Swift SF314-55G"/>
        <s v="Swift SF514-54GT"/>
        <s v="Swift SF514-55GT"/>
        <s v="Swift SF714-52T"/>
        <s v="TravelMate P414-51"/>
        <s v="TravelMate P614-51TG-G2"/>
        <s v="Asus GX701L"/>
        <s v="Asus X415M"/>
        <s v="VivoBook Flip TP401M"/>
        <s v="VivoBook X540M"/>
        <s v="Zenbook UM325U"/>
        <s v="Zephyrus Duo GX551Q"/>
        <s v="Inspiron 3505"/>
        <s v="Inspiron G5 15-5000"/>
        <s v="Inspiron G5 15-5505"/>
        <s v="Latitude 3490"/>
        <s v="Latitude 5400"/>
        <s v="Latitude 5420"/>
        <s v="Latitude 7200 2-in-1"/>
        <s v="Latitude 7220 Rugged"/>
        <s v="Latitude 7310 2-in-1"/>
        <s v="Latitude 7490"/>
        <s v="Latitude 9410 2-in-1"/>
        <s v="Latitude E5424"/>
        <s v="Precision 3560"/>
        <s v="Vostro 3400"/>
        <s v="Vostro 3500"/>
        <s v="Vostro 5402"/>
        <s v="XPS 13 9305"/>
        <s v="Elite Dragonfly G2"/>
        <s v="Envy x360 15-ee0000"/>
        <s v="Essential 240 G8"/>
        <s v="HP 15-bs100 Core"/>
        <s v="HP 15-db0000 Stoney"/>
        <s v="HP 15-dw2000 Core"/>
        <s v="HP 15-ra000"/>
        <s v="HP 17-ca1000"/>
        <s v="HP 17-ca3000"/>
        <s v="Pavilion 13-an1000"/>
        <s v="IdeaPad 320-15A"/>
        <s v="IdeaPad 330-15IKB"/>
        <s v="Legion Slim 7i 15IMH5"/>
        <s v="ThinkPad L15 AMD Gen1"/>
        <s v="ThinkPad P53"/>
        <s v="ThinkPad T15g Gen1"/>
        <s v="ThinkPad X395"/>
        <s v="V130-15IGM"/>
        <s v="Yoga C930-13IKB"/>
        <s v="MSI WF65 10T"/>
        <s v="MSI WS66"/>
        <s v="Matebook D16 AMD HVY"/>
        <s v="Aspire A114-32"/>
        <s v="Aspire A115-32"/>
        <s v="Aspire A314-35"/>
        <s v="Aspire A315-33"/>
        <s v="Aspire A515-52"/>
        <s v="Aspire A517-52"/>
        <s v="Aspire AN515-45"/>
        <s v="Aspire AN515-52"/>
        <s v="ConceptD 5 CN515-71"/>
        <s v="Extensa 215-51G"/>
        <s v="Spin SP314-54"/>
        <s v="Swift SF113-31"/>
        <s v="Swift SF114-34"/>
        <s v="Swift SF514-53T"/>
        <s v="Swift SF514-54T"/>
        <s v="TravelMate P259-G2-MG"/>
        <s v="TravelMate X514-51"/>
        <s v="Asus R565M"/>
        <s v="Asus X515E"/>
        <s v="VivoBook M413U"/>
        <s v="VivoBook X712F"/>
        <s v="Zenbook UM425I"/>
        <s v="Zephyrus GA401Q"/>
        <s v="Zephyrus GA503Q"/>
        <s v="Alienware m15 R4"/>
        <s v="Inspiron 5593"/>
        <s v="Latitude 7320"/>
        <s v="Latitude 7400"/>
        <s v="Latitude 7420"/>
        <s v="Latitude 7520"/>
        <s v="Vostro 5502"/>
        <s v="XPS 13 9370"/>
        <s v="EliteBook 840 G8"/>
        <s v="EliteBook 850 G8"/>
        <s v="Envy 14-eb0000"/>
        <s v="HP 14s-dq0000"/>
        <s v="HP 14s-fq1000"/>
        <s v="HP 15s-fq3000"/>
        <s v="Pavilion 15-eh1000"/>
        <s v="Pavilion x360 15-dq1000"/>
        <s v="Probook x360 11 G5"/>
        <s v="Spectre x360 14-ea0000"/>
        <s v="ZBook Firefly 14 G8"/>
        <s v="ZBook Firefly 15 G8"/>
        <s v="IdeaPad 3 14IIL05"/>
        <s v="IdeaPad 3 14ITL6"/>
        <s v="IdeaPad 3 15ADA05"/>
        <s v="IdeaPad 330-15AST"/>
        <s v="IdeaPad 5 14ALC05"/>
        <s v="IdeaPad S340-15IWL"/>
        <s v="Legion 5 15ACH6H"/>
        <s v="Legion Creator 7i 15IMH05"/>
        <s v="ThinkPad L390"/>
        <s v="ThinkPad L480"/>
        <s v="ThinkPad L580"/>
        <s v="ThinkPad L590"/>
        <s v="ThinkPad X1 Titanium Yoga Gen1"/>
        <s v="ThinkPad X1 Yoga G6"/>
        <s v="Yoga 730-15IWL"/>
        <s v="Creator 15 A10ST"/>
        <s v="Creator 15 A10UT"/>
        <s v="Modern 14 B11S"/>
        <s v="Modern 15 A10R"/>
        <s v="MSI GP75C"/>
        <s v="Prestige 14 Evo A11M"/>
        <s v="Summit B14 A11M"/>
        <s v="Summit B15 A11M"/>
        <s v="Honor MagicBook 14 2021 (53011T)"/>
        <s v="Honor MagicBook 15 2021 (53011T)"/>
        <m/>
      </sharedItems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2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m/>
        <s v="Broadwell" u="1"/>
        <s v="Renoir" u="1"/>
        <s v="Skylake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7800" maxValue="410987" count="1720">
        <n v="29170"/>
        <n v="44070"/>
        <n v="51531"/>
        <n v="38990"/>
        <n v="56264"/>
        <n v="56353"/>
        <n v="40590"/>
        <n v="54409"/>
        <n v="49705"/>
        <n v="47892"/>
        <n v="39089"/>
        <n v="59397"/>
        <n v="54833"/>
        <n v="51473"/>
        <n v="59726"/>
        <n v="50409"/>
        <n v="55314"/>
        <n v="69106"/>
        <n v="65105"/>
        <n v="86244"/>
        <n v="80620"/>
        <n v="88192"/>
        <n v="84807"/>
        <n v="90286"/>
        <n v="119999"/>
        <n v="39531"/>
        <n v="39210"/>
        <n v="49692"/>
        <n v="54703"/>
        <n v="46205"/>
        <n v="52415"/>
        <n v="54728"/>
        <n v="51798"/>
        <n v="66003"/>
        <n v="99248"/>
        <n v="123863"/>
        <n v="89686"/>
        <n v="56990"/>
        <n v="36933"/>
        <n v="68408"/>
        <n v="72197"/>
        <n v="79038"/>
        <n v="79449"/>
        <n v="24000"/>
        <n v="71977"/>
        <n v="81914"/>
        <n v="107710"/>
        <n v="133600"/>
        <n v="74941"/>
        <n v="127514"/>
        <n v="162409"/>
        <n v="199340"/>
        <n v="145670"/>
        <n v="279830"/>
        <n v="67981"/>
        <n v="92787"/>
        <n v="79250"/>
        <n v="93977"/>
        <n v="124685"/>
        <n v="166708"/>
        <n v="133278"/>
        <n v="192609"/>
        <n v="117549"/>
        <n v="106315"/>
        <n v="107340"/>
        <n v="140097"/>
        <n v="50842"/>
        <n v="64873"/>
        <n v="67113"/>
        <n v="51949"/>
        <n v="53809"/>
        <n v="58106"/>
        <n v="37915"/>
        <n v="61158"/>
        <n v="148281"/>
        <n v="102954"/>
        <n v="159990"/>
        <n v="387000"/>
        <n v="54542"/>
        <n v="63328"/>
        <n v="66858"/>
        <n v="61628"/>
        <n v="58925"/>
        <n v="35220"/>
        <n v="38495"/>
        <n v="131176"/>
        <n v="99999"/>
        <n v="60995"/>
        <n v="99924"/>
        <n v="96502"/>
        <n v="81613"/>
        <n v="105129"/>
        <n v="104489"/>
        <n v="123450"/>
        <n v="94139"/>
        <n v="80416"/>
        <n v="92133"/>
        <n v="85680"/>
        <n v="255613"/>
        <n v="36990"/>
        <n v="54270"/>
        <n v="70777"/>
        <n v="99723"/>
        <n v="98120"/>
        <n v="116996"/>
        <n v="105599"/>
        <n v="155505"/>
        <n v="74020"/>
        <n v="69147"/>
        <n v="55713"/>
        <n v="92696"/>
        <n v="102570"/>
        <n v="81720"/>
        <n v="94580"/>
        <n v="102999"/>
        <n v="79770"/>
        <n v="94832"/>
        <n v="125000"/>
        <n v="104047"/>
        <n v="121418"/>
        <n v="203360"/>
        <n v="114675"/>
        <n v="144565"/>
        <n v="225165"/>
        <n v="285108"/>
        <n v="264763"/>
        <n v="297888"/>
        <n v="48746"/>
        <n v="54293"/>
        <n v="49367"/>
        <n v="53103"/>
        <n v="52061"/>
        <n v="76977"/>
        <n v="59110"/>
        <n v="64862"/>
        <n v="68779"/>
        <n v="107890"/>
        <n v="88546"/>
        <n v="125192"/>
        <n v="120952"/>
        <n v="146158"/>
        <n v="164936"/>
        <n v="166952"/>
        <n v="156448"/>
        <n v="215605"/>
        <n v="243928"/>
        <n v="56927"/>
        <n v="161066"/>
        <n v="106990"/>
        <n v="95990"/>
        <n v="127499"/>
        <n v="114666"/>
        <n v="90403"/>
        <n v="108230"/>
        <n v="91461"/>
        <n v="101354"/>
        <n v="90613"/>
        <n v="102384"/>
        <n v="135918"/>
        <n v="167999"/>
        <n v="64891"/>
        <n v="151221"/>
        <n v="141700"/>
        <n v="118220"/>
        <n v="88993"/>
        <n v="135156"/>
        <n v="96700"/>
        <n v="71443"/>
        <n v="93865"/>
        <n v="59990"/>
        <n v="38376"/>
        <n v="51897"/>
        <n v="58449"/>
        <n v="66542"/>
        <n v="51811"/>
        <n v="46990"/>
        <n v="52773"/>
        <n v="49202"/>
        <n v="50990"/>
        <n v="42601"/>
        <n v="48913"/>
        <n v="46610"/>
        <n v="54049"/>
        <n v="61430"/>
        <n v="44148"/>
        <n v="48358"/>
        <n v="44652"/>
        <n v="56939"/>
        <n v="63436"/>
        <n v="45990"/>
        <n v="49482"/>
        <n v="177022"/>
        <n v="133940"/>
        <n v="95498"/>
        <n v="138204"/>
        <n v="69134"/>
        <n v="92616"/>
        <n v="84895"/>
        <n v="70990"/>
        <n v="44697"/>
        <n v="92343"/>
        <n v="95569"/>
        <n v="51749"/>
        <n v="63210"/>
        <n v="70670"/>
        <n v="83562"/>
        <n v="70567"/>
        <n v="79300"/>
        <n v="67885"/>
        <n v="79782"/>
        <n v="81150"/>
        <n v="65782"/>
        <n v="70812"/>
        <n v="81200"/>
        <n v="83000"/>
        <n v="87442"/>
        <n v="89210"/>
        <n v="63442"/>
        <n v="92862"/>
        <n v="125892"/>
        <n v="118264"/>
        <n v="214956"/>
        <n v="237120"/>
        <n v="129990"/>
        <n v="211340"/>
        <n v="133008"/>
        <n v="224299"/>
        <n v="139376"/>
        <n v="141990"/>
        <n v="233200"/>
        <n v="221750"/>
        <n v="25000"/>
        <n v="52754"/>
        <n v="55440"/>
        <n v="49800"/>
        <n v="45986"/>
        <n v="42493"/>
        <n v="75327"/>
        <n v="50292"/>
        <n v="54456"/>
        <n v="53314"/>
        <n v="78600"/>
        <n v="59460"/>
        <n v="64379"/>
        <n v="80920"/>
        <n v="57821"/>
        <n v="57522"/>
        <n v="67549"/>
        <n v="78072"/>
        <n v="84488"/>
        <n v="38978"/>
        <n v="45379"/>
        <n v="69366"/>
        <n v="46993"/>
        <n v="66198"/>
        <n v="76664"/>
        <n v="35975"/>
        <n v="44594"/>
        <n v="77072"/>
        <n v="82074"/>
        <n v="97111"/>
        <n v="115252"/>
        <n v="121229"/>
        <n v="108160"/>
        <n v="165212"/>
        <n v="156269"/>
        <n v="93703"/>
        <n v="109990"/>
        <n v="71299"/>
        <n v="76983"/>
        <n v="68217"/>
        <n v="64290"/>
        <n v="45794"/>
        <n v="62718"/>
        <n v="56255"/>
        <n v="65328"/>
        <n v="118190"/>
        <n v="111140"/>
        <n v="75283"/>
        <n v="48890"/>
        <n v="85154"/>
        <n v="66118"/>
        <n v="94914"/>
        <n v="76938"/>
        <n v="73110"/>
        <n v="90343"/>
        <n v="108170"/>
        <n v="116610"/>
        <n v="114488"/>
        <n v="90910"/>
        <n v="217520"/>
        <n v="216756"/>
        <n v="107114"/>
        <n v="117935"/>
        <n v="209145"/>
        <n v="134600"/>
        <n v="125500"/>
        <n v="410987"/>
        <n v="87330"/>
        <n v="119994"/>
        <n v="124560"/>
        <n v="134443"/>
        <n v="121449"/>
        <n v="129620"/>
        <n v="113364"/>
        <n v="117397"/>
        <n v="144077"/>
        <n v="153978"/>
        <n v="163870"/>
        <n v="199299"/>
        <n v="329990"/>
        <n v="140610"/>
        <n v="163160"/>
        <n v="156011"/>
        <n v="113648"/>
        <n v="113713"/>
        <n v="113088"/>
        <n v="107490"/>
        <n v="101525"/>
        <n v="52332"/>
        <n v="38592"/>
        <n v="48123"/>
        <n v="55297"/>
        <n v="55629"/>
        <n v="46817"/>
        <n v="58542"/>
        <n v="86979"/>
        <n v="87438"/>
        <n v="38980"/>
        <n v="39790"/>
        <n v="119088"/>
        <n v="106780"/>
        <n v="193200"/>
        <n v="126999"/>
        <n v="70490"/>
        <n v="151885"/>
        <n v="91950"/>
        <n v="100235"/>
        <n v="103134"/>
        <n v="72683"/>
        <n v="224598"/>
        <n v="104612"/>
        <n v="83429"/>
        <n v="190790"/>
        <n v="126990"/>
        <n v="219151"/>
        <n v="126434"/>
        <n v="64611"/>
        <n v="75558"/>
        <n v="56253"/>
        <n v="82077"/>
        <n v="191256"/>
        <n v="217990"/>
        <n v="74632"/>
        <n v="89551"/>
        <n v="79997"/>
        <n v="90132"/>
        <n v="99930"/>
        <n v="92898"/>
        <n v="142492"/>
        <n v="139892"/>
        <n v="231794"/>
        <n v="253400"/>
        <n v="123993"/>
        <n v="97660"/>
        <n v="129014"/>
        <n v="106243"/>
        <n v="136500"/>
        <n v="123316"/>
        <n v="135016"/>
        <n v="134696"/>
        <n v="64529"/>
        <n v="59400"/>
        <n v="54643"/>
        <n v="63208"/>
        <n v="56379"/>
        <n v="53404"/>
        <n v="117943"/>
        <n v="53225"/>
        <n v="54702"/>
        <n v="59529"/>
        <n v="92140"/>
        <n v="25400"/>
        <n v="31000"/>
        <n v="35700"/>
        <n v="38000"/>
        <n v="38500"/>
        <n v="35000"/>
        <n v="61000"/>
        <n v="25600"/>
        <n v="29000"/>
        <n v="28300"/>
        <n v="27300"/>
        <n v="21500"/>
        <n v="17900"/>
        <n v="60000"/>
        <n v="65000"/>
        <n v="17800"/>
        <n v="19300"/>
        <n v="21300"/>
        <n v="26700"/>
        <n v="30120"/>
        <n v="29337"/>
        <n v="43649"/>
        <n v="46106"/>
        <n v="34590"/>
        <n v="55460"/>
        <n v="48709"/>
        <n v="46178"/>
        <n v="48681"/>
        <n v="38991"/>
        <n v="62125"/>
        <n v="49950"/>
        <n v="57572"/>
        <n v="50728"/>
        <n v="53727"/>
        <n v="64283"/>
        <n v="73522"/>
        <n v="63097"/>
        <n v="78495"/>
        <n v="86938"/>
        <n v="79764"/>
        <n v="90097"/>
        <n v="205700"/>
        <n v="214295"/>
        <n v="363877"/>
        <n v="144628"/>
        <n v="35072"/>
        <n v="38900"/>
        <n v="36324"/>
        <n v="44057"/>
        <n v="50378"/>
        <n v="45965"/>
        <n v="49254"/>
        <n v="56851"/>
        <n v="114258"/>
        <n v="181856"/>
        <n v="35990"/>
        <n v="62904"/>
        <n v="107300"/>
        <n v="77778"/>
        <n v="82603"/>
        <n v="79913"/>
        <n v="100201"/>
        <n v="22326"/>
        <n v="65508"/>
        <n v="71312"/>
        <n v="50884"/>
        <n v="67644"/>
        <n v="72900"/>
        <n v="115893"/>
        <n v="101770"/>
        <n v="122163"/>
        <n v="109389"/>
        <n v="141908"/>
        <n v="224832"/>
        <n v="169386"/>
        <n v="324685"/>
        <n v="46700"/>
        <n v="33170"/>
        <n v="67080"/>
        <n v="84861"/>
        <n v="145992"/>
        <n v="90399"/>
        <n v="82326"/>
        <n v="114284"/>
        <n v="178900"/>
        <n v="155067"/>
        <n v="202990"/>
        <n v="128542"/>
        <n v="191995"/>
        <n v="179884"/>
        <n v="258323"/>
        <n v="117636"/>
        <n v="108081"/>
        <n v="105193"/>
        <n v="149307"/>
        <n v="32450"/>
        <n v="52479"/>
        <n v="56921"/>
        <n v="63025"/>
        <n v="60174"/>
        <n v="47202"/>
        <n v="47091"/>
        <n v="51142"/>
        <n v="58081"/>
        <n v="34460"/>
        <n v="60121"/>
        <n v="116151"/>
        <n v="97274"/>
        <n v="49380"/>
        <n v="52990"/>
        <n v="130909"/>
        <n v="156790"/>
        <n v="145990"/>
        <n v="379260"/>
        <n v="88100"/>
        <n v="56561"/>
        <n v="58920"/>
        <n v="58990"/>
        <n v="61393"/>
        <n v="63044"/>
        <n v="73990"/>
        <n v="69727"/>
        <n v="43860"/>
        <n v="56900"/>
        <n v="54584"/>
        <n v="39870"/>
        <n v="35314"/>
        <n v="55955"/>
        <n v="38398"/>
        <n v="53577"/>
        <n v="132700"/>
        <n v="138600"/>
        <n v="61960"/>
        <n v="105055"/>
        <n v="91566"/>
        <n v="82468"/>
        <n v="269120"/>
        <n v="88336"/>
        <n v="68484"/>
        <n v="126023"/>
        <n v="77025"/>
        <n v="75367"/>
        <n v="68201"/>
        <n v="88764"/>
        <n v="93347"/>
        <n v="105490"/>
        <n v="215967"/>
        <n v="40278"/>
        <n v="40857"/>
        <n v="62062"/>
        <n v="58000"/>
        <n v="107655"/>
        <n v="93195"/>
        <n v="90435"/>
        <n v="101729"/>
        <n v="102561"/>
        <n v="180890"/>
        <n v="148082"/>
        <n v="29990"/>
        <n v="74146"/>
        <n v="62447"/>
        <n v="66883"/>
        <n v="96069"/>
        <n v="104720"/>
        <n v="64340"/>
        <n v="112909"/>
        <n v="85158"/>
        <n v="93370"/>
        <n v="79702"/>
        <n v="88636"/>
        <n v="90725"/>
        <n v="97160"/>
        <n v="108486"/>
        <n v="104817"/>
        <n v="134000"/>
        <n v="170907"/>
        <n v="332078"/>
        <n v="110961"/>
        <n v="133612"/>
        <n v="219828"/>
        <n v="235408"/>
        <n v="272960"/>
        <n v="255420"/>
        <n v="295099"/>
        <n v="48145"/>
        <n v="54263"/>
        <n v="41990"/>
        <n v="52559"/>
        <n v="72137"/>
        <n v="62780"/>
        <n v="62313"/>
        <n v="74210"/>
        <n v="105732"/>
        <n v="88372"/>
        <n v="119004"/>
        <n v="133230"/>
        <n v="127680"/>
        <n v="142416"/>
        <n v="159243"/>
        <n v="166824"/>
        <n v="139540"/>
        <n v="186784"/>
        <n v="244964"/>
        <n v="59330"/>
        <n v="158720"/>
        <n v="93342"/>
        <n v="93993"/>
        <n v="81223"/>
        <n v="110583"/>
        <n v="113999"/>
        <n v="94438"/>
        <n v="114999"/>
        <n v="87380"/>
        <n v="91300"/>
        <n v="122186"/>
        <n v="87795"/>
        <n v="126450"/>
        <n v="132805"/>
        <n v="135544"/>
        <n v="149192"/>
        <n v="141448"/>
        <n v="138866"/>
        <n v="104921"/>
        <n v="76145"/>
        <n v="87531"/>
        <n v="124181"/>
        <n v="98113"/>
        <n v="101326"/>
        <n v="70614"/>
        <n v="89430"/>
        <n v="94769"/>
        <n v="27700"/>
        <n v="43250"/>
        <n v="48924"/>
        <n v="48720"/>
        <n v="52452"/>
        <n v="51450"/>
        <n v="45953"/>
        <n v="52096"/>
        <n v="46082"/>
        <n v="43323"/>
        <n v="41735"/>
        <n v="47441"/>
        <n v="50983"/>
        <n v="43173"/>
        <n v="61344"/>
        <n v="43778"/>
        <n v="45976"/>
        <n v="49126"/>
        <n v="49056"/>
        <n v="56689"/>
        <n v="135735"/>
        <n v="118118"/>
        <n v="93049"/>
        <n v="137106"/>
        <n v="60737"/>
        <n v="52720"/>
        <n v="68965"/>
        <n v="82677"/>
        <n v="79134"/>
        <n v="73524"/>
        <n v="43803"/>
        <n v="91930"/>
        <n v="86914"/>
        <n v="54039"/>
        <n v="52437"/>
        <n v="51995"/>
        <n v="58090"/>
        <n v="62455"/>
        <n v="64351"/>
        <n v="77714"/>
        <n v="62657"/>
        <n v="62490"/>
        <n v="71545"/>
        <n v="72800"/>
        <n v="60466"/>
        <n v="67421"/>
        <n v="81450"/>
        <n v="81340"/>
        <n v="79593"/>
        <n v="80990"/>
        <n v="78729"/>
        <n v="91005"/>
        <n v="70456"/>
        <n v="111878"/>
        <n v="121954"/>
        <n v="185095"/>
        <n v="141560"/>
        <n v="104974"/>
        <n v="210657"/>
        <n v="225695"/>
        <n v="127390"/>
        <n v="178990"/>
        <n v="207113"/>
        <n v="98900"/>
        <n v="102340"/>
        <n v="94750"/>
        <n v="219813"/>
        <n v="136588"/>
        <n v="139150"/>
        <n v="229990"/>
        <n v="228536"/>
        <n v="200105"/>
        <n v="48901"/>
        <n v="36010"/>
        <n v="47889"/>
        <n v="42990"/>
        <n v="46740"/>
        <n v="47568"/>
        <n v="54990"/>
        <n v="49277"/>
        <n v="54699"/>
        <n v="68657"/>
        <n v="60342"/>
        <n v="60098"/>
        <n v="66058"/>
        <n v="51700"/>
        <n v="49490"/>
        <n v="106892"/>
        <n v="34990"/>
        <n v="75719"/>
        <n v="79154"/>
        <n v="36849"/>
        <n v="44647"/>
        <n v="68803"/>
        <n v="44132"/>
        <n v="62790"/>
        <n v="41066"/>
        <n v="36678"/>
        <n v="42537"/>
        <n v="94990"/>
        <n v="91665"/>
        <n v="97332"/>
        <n v="115127"/>
        <n v="105767"/>
        <n v="104250"/>
        <n v="159449"/>
        <n v="185200"/>
        <n v="90374"/>
        <n v="107790"/>
        <n v="71741"/>
        <n v="73448"/>
        <n v="65062"/>
        <n v="56411"/>
        <n v="67204"/>
        <n v="76190"/>
        <n v="59320"/>
        <n v="62054"/>
        <n v="52490"/>
        <n v="91660"/>
        <n v="103540"/>
        <n v="71698"/>
        <n v="76050"/>
        <n v="77411"/>
        <n v="53739"/>
        <n v="95340"/>
        <n v="79594"/>
        <n v="69650"/>
        <n v="78071"/>
        <n v="72493"/>
        <n v="93292"/>
        <n v="113450"/>
        <n v="89092"/>
        <n v="177080"/>
        <n v="105124"/>
        <n v="256030"/>
        <n v="136460"/>
        <n v="118354"/>
        <n v="250780"/>
        <n v="294940"/>
        <n v="87847"/>
        <n v="106906"/>
        <n v="109040"/>
        <n v="122610"/>
        <n v="108279"/>
        <n v="121765"/>
        <n v="104923"/>
        <n v="104813"/>
        <n v="99990"/>
        <n v="139551"/>
        <n v="147327"/>
        <n v="188885"/>
        <n v="195313"/>
        <n v="209000"/>
        <n v="143366"/>
        <n v="157790"/>
        <n v="90051"/>
        <n v="111129"/>
        <n v="139147"/>
        <n v="47158"/>
        <n v="42056"/>
        <n v="34060"/>
        <n v="49850"/>
        <n v="41314"/>
        <n v="45899"/>
        <n v="57929"/>
        <n v="61270"/>
        <n v="71372"/>
        <n v="91925"/>
        <n v="38200"/>
        <n v="116706"/>
        <n v="93090"/>
        <n v="176620"/>
        <n v="175658"/>
        <n v="185955"/>
        <n v="94662"/>
        <n v="139243"/>
        <n v="159606"/>
        <n v="85501"/>
        <n v="81716"/>
        <n v="96513"/>
        <n v="74722"/>
        <n v="91700"/>
        <n v="91699"/>
        <n v="191600"/>
        <n v="102900"/>
        <n v="80269"/>
        <n v="188122"/>
        <n v="256366"/>
        <n v="119154"/>
        <n v="266454"/>
        <n v="152793"/>
        <n v="62107"/>
        <n v="76245"/>
        <n v="76822"/>
        <n v="56073"/>
        <n v="69990"/>
        <n v="80388"/>
        <n v="146789"/>
        <n v="173072"/>
        <n v="194990"/>
        <n v="207890"/>
        <n v="70422"/>
        <n v="112795"/>
        <n v="139990"/>
        <n v="86342"/>
        <n v="100594"/>
        <n v="91657"/>
        <n v="135179"/>
        <n v="149800"/>
        <n v="143584"/>
        <n v="160016"/>
        <n v="203064"/>
        <n v="232455"/>
        <n v="192258"/>
        <n v="316997"/>
        <n v="248332"/>
        <n v="91334"/>
        <n v="102006"/>
        <n v="100995"/>
        <n v="124747"/>
        <n v="104883"/>
        <n v="126864"/>
        <n v="115405"/>
        <n v="130760"/>
        <n v="134287"/>
        <n v="64252"/>
        <n v="65174"/>
        <n v="55420"/>
        <n v="58242"/>
        <n v="99742"/>
        <n v="112679"/>
        <n v="142993"/>
        <n v="59995"/>
        <n v="50719"/>
        <n v="53663"/>
        <n v="59775"/>
        <n v="59596"/>
        <n v="92492"/>
        <n v="69993"/>
        <n v="27400"/>
        <n v="28600"/>
        <n v="24500"/>
        <n v="19900"/>
        <n v="28074"/>
        <n v="40199"/>
        <n v="44383"/>
        <n v="32278"/>
        <n v="34993"/>
        <n v="47887"/>
        <n v="47113"/>
        <n v="37913"/>
        <n v="42852"/>
        <n v="46632"/>
        <n v="36574"/>
        <n v="63967"/>
        <n v="46123"/>
        <n v="58130"/>
        <n v="55910"/>
        <n v="48500"/>
        <n v="62849"/>
        <n v="71223"/>
        <n v="75523"/>
        <n v="79564"/>
        <n v="86115"/>
        <n v="78955"/>
        <n v="81585"/>
        <n v="320995"/>
        <n v="34689"/>
        <n v="45532"/>
        <n v="50568"/>
        <n v="37995"/>
        <n v="46194"/>
        <n v="48635"/>
        <n v="45647"/>
        <n v="57967"/>
        <n v="96531"/>
        <n v="107981"/>
        <n v="84000"/>
        <n v="126502"/>
        <n v="32660"/>
        <n v="140512"/>
        <n v="69428"/>
        <n v="82166"/>
        <n v="74290"/>
        <n v="61771"/>
        <n v="89855"/>
        <n v="74022"/>
        <n v="69814"/>
        <n v="80031"/>
        <n v="79800"/>
        <n v="109580"/>
        <n v="121036"/>
        <n v="102504"/>
        <n v="126573"/>
        <n v="67445"/>
        <n v="71700"/>
        <n v="73077"/>
        <n v="76925"/>
        <n v="105268"/>
        <n v="123896"/>
        <n v="138990"/>
        <n v="127542"/>
        <n v="102323"/>
        <n v="144348"/>
        <n v="210240"/>
        <n v="165865"/>
        <n v="367890"/>
        <n v="32722"/>
        <n v="64527"/>
        <n v="83054"/>
        <n v="74716"/>
        <n v="129662"/>
        <n v="91374"/>
        <n v="78801"/>
        <n v="119385"/>
        <n v="153761"/>
        <n v="133588"/>
        <n v="262490"/>
        <n v="114440"/>
        <n v="106763"/>
        <n v="158946"/>
        <n v="201965"/>
        <n v="41055"/>
        <n v="46999"/>
        <n v="56063"/>
        <n v="56229"/>
        <n v="60368"/>
        <n v="44550"/>
        <n v="52276"/>
        <n v="32965"/>
        <n v="57832"/>
        <n v="122639"/>
        <n v="96024"/>
        <n v="57990"/>
        <n v="47995"/>
        <n v="155352"/>
        <n v="36930"/>
        <n v="46248"/>
        <n v="53249"/>
        <n v="58495"/>
        <n v="47993"/>
        <n v="61311"/>
        <n v="85321"/>
        <n v="64714"/>
        <n v="76000"/>
        <n v="64887"/>
        <n v="44460"/>
        <n v="54762"/>
        <n v="54154"/>
        <n v="36945"/>
        <n v="32544"/>
        <n v="34762"/>
        <n v="53622"/>
        <n v="125257"/>
        <n v="139456"/>
        <n v="99450"/>
        <n v="92374"/>
        <n v="76543"/>
        <n v="266335"/>
        <n v="79990"/>
        <n v="75104"/>
        <n v="70279"/>
        <n v="132516"/>
        <n v="76554"/>
        <n v="86068"/>
        <n v="91922"/>
        <n v="99161"/>
        <n v="278523"/>
        <n v="206566"/>
        <n v="37461"/>
        <n v="58240"/>
        <n v="31914"/>
        <n v="61123"/>
        <n v="97200"/>
        <n v="83835"/>
        <n v="103192"/>
        <n v="100229"/>
        <n v="84980"/>
        <n v="97308"/>
        <n v="145716"/>
        <n v="63245"/>
        <n v="62990"/>
        <n v="61726"/>
        <n v="90000"/>
        <n v="75955"/>
        <n v="82322"/>
        <n v="92811"/>
        <n v="81148"/>
        <n v="77590"/>
        <n v="89578"/>
        <n v="88122"/>
        <n v="122700"/>
        <n v="120000"/>
        <n v="185000"/>
        <n v="101106"/>
        <n v="124990"/>
        <n v="96625"/>
        <n v="106364"/>
        <n v="150803"/>
        <n v="165714"/>
        <n v="214000"/>
        <n v="326000"/>
        <n v="110385"/>
        <n v="127219"/>
        <n v="115319"/>
        <n v="220113"/>
        <n v="232566"/>
        <n v="264378"/>
        <n v="253587"/>
        <n v="283408"/>
        <n v="62235"/>
        <n v="51852"/>
        <n v="62197"/>
        <n v="51961"/>
        <n v="50430"/>
        <n v="72160"/>
        <n v="61224"/>
        <n v="66297"/>
        <n v="63700"/>
        <n v="72060"/>
        <n v="118034"/>
        <n v="120246"/>
        <n v="152568"/>
        <n v="136970"/>
        <n v="122100"/>
        <n v="151896"/>
        <n v="167577"/>
        <n v="139190"/>
        <n v="197793"/>
        <n v="238837"/>
        <n v="58071"/>
        <n v="138200"/>
        <n v="154568"/>
        <n v="91408"/>
        <n v="109983"/>
        <n v="89543"/>
        <n v="123269"/>
        <n v="128266"/>
        <n v="131788"/>
        <n v="157513"/>
        <n v="126742"/>
        <n v="75360"/>
        <n v="85800"/>
        <n v="110259"/>
        <n v="102515"/>
        <n v="69260"/>
        <n v="109809"/>
        <n v="81214"/>
        <n v="64999"/>
        <n v="55990"/>
        <n v="28990"/>
        <n v="59560"/>
        <n v="50460"/>
        <n v="53437"/>
        <n v="45782"/>
        <n v="45050"/>
        <n v="46936"/>
        <n v="41933"/>
        <n v="38981"/>
        <n v="35163"/>
        <n v="31740"/>
        <n v="40453"/>
        <n v="47907"/>
        <n v="50120"/>
        <n v="41589"/>
        <n v="41379"/>
        <n v="49700"/>
        <n v="50522"/>
        <n v="58676"/>
        <n v="49618"/>
        <n v="49845"/>
        <n v="63142"/>
        <n v="164676"/>
        <n v="109255"/>
        <n v="91291"/>
        <n v="139447"/>
        <n v="50040"/>
        <n v="56051"/>
        <n v="55046"/>
        <n v="61768"/>
        <n v="81203"/>
        <n v="73469"/>
        <n v="69713"/>
        <n v="55714"/>
        <n v="90462"/>
        <n v="81681"/>
        <n v="48195"/>
        <n v="62048"/>
        <n v="73290"/>
        <n v="61796"/>
        <n v="59556"/>
        <n v="70255"/>
        <n v="73450"/>
        <n v="60538"/>
        <n v="69072"/>
        <n v="85850"/>
        <n v="68770"/>
        <n v="76490"/>
        <n v="75929"/>
        <n v="84118"/>
        <n v="71642"/>
        <n v="100284"/>
        <n v="125742"/>
        <n v="164627"/>
        <n v="71150"/>
        <n v="114090"/>
        <n v="39590"/>
        <n v="46896"/>
        <n v="33625"/>
        <n v="47543"/>
        <n v="25545"/>
        <n v="43196"/>
        <n v="47801"/>
        <n v="58181"/>
        <n v="53722"/>
        <n v="64890"/>
        <n v="57917"/>
        <n v="58720"/>
        <n v="63243"/>
        <n v="47990"/>
        <n v="106642"/>
        <n v="31990"/>
        <n v="73461"/>
        <n v="79066"/>
        <n v="37324"/>
        <n v="42550"/>
        <n v="43647"/>
        <n v="55090"/>
        <n v="69138"/>
        <n v="38646"/>
        <n v="40039"/>
        <n v="86043"/>
        <n v="96674"/>
        <n v="95999"/>
        <n v="111101"/>
        <n v="102915"/>
        <n v="108543"/>
        <n v="163923"/>
        <n v="198825"/>
        <n v="142380"/>
        <n v="95080"/>
        <n v="69511"/>
        <n v="84192"/>
        <n v="57702"/>
        <n v="57316"/>
        <n v="70357"/>
        <n v="74385"/>
        <n v="60794"/>
        <n v="60527"/>
        <n v="59797"/>
        <n v="115274"/>
        <n v="63296"/>
        <n v="72149"/>
        <n v="76597"/>
        <n v="62533"/>
        <n v="81609"/>
        <n v="76982"/>
        <n v="80903"/>
        <n v="73409"/>
        <n v="89554"/>
        <n v="96300"/>
        <n v="110927"/>
        <n v="94123"/>
        <n v="132149"/>
        <n v="258600"/>
        <n v="113649"/>
        <n v="405142"/>
        <n v="143850"/>
        <n v="208600"/>
        <n v="91897"/>
        <n v="107637"/>
        <n v="103499"/>
        <n v="121549"/>
        <n v="108462"/>
        <n v="284780"/>
        <n v="107957"/>
        <n v="96948"/>
        <n v="106823"/>
        <n v="122050"/>
        <n v="135456"/>
        <n v="149660"/>
        <n v="211000"/>
        <n v="134125"/>
        <n v="144242"/>
        <n v="179573"/>
        <n v="93393"/>
        <n v="111048"/>
        <n v="136783"/>
        <n v="107900"/>
        <n v="39900"/>
        <n v="45457"/>
        <n v="42032"/>
        <n v="28434"/>
        <n v="50241"/>
        <n v="45985"/>
        <n v="45881"/>
        <n v="56274"/>
        <n v="74731"/>
        <n v="99790"/>
        <n v="94009"/>
        <n v="186492"/>
        <n v="166925"/>
        <n v="63990"/>
        <n v="186614"/>
        <n v="108152"/>
        <n v="130833"/>
        <n v="88994"/>
        <n v="82223"/>
        <n v="92753"/>
        <n v="68345"/>
        <n v="193650"/>
        <n v="105940"/>
        <n v="79235"/>
        <n v="190881"/>
        <n v="233892"/>
        <n v="120785"/>
        <n v="283012"/>
        <n v="161004"/>
        <n v="60756"/>
        <n v="77791"/>
        <n v="72428"/>
        <n v="52964"/>
        <n v="78961"/>
        <n v="168400"/>
        <n v="240867"/>
        <n v="296561"/>
        <n v="69920"/>
        <n v="85694"/>
        <n v="113995"/>
        <n v="80938"/>
        <n v="84032"/>
        <n v="90174"/>
        <n v="90224"/>
        <n v="134974"/>
        <n v="147927"/>
        <n v="159930"/>
        <n v="189996"/>
        <n v="250623"/>
        <n v="195403"/>
        <n v="140224"/>
        <n v="180390"/>
        <n v="260000"/>
        <n v="101438"/>
        <n v="122047"/>
        <n v="96206"/>
        <n v="120579"/>
        <n v="109369"/>
        <n v="129542"/>
        <n v="133941"/>
        <n v="63528"/>
        <n v="58326"/>
        <n v="55421"/>
        <n v="54477"/>
        <n v="57215"/>
        <n v="68900"/>
        <n v="107992"/>
        <n v="119383"/>
        <n v="137446"/>
        <n v="59999"/>
        <n v="53347"/>
        <n v="63323"/>
        <n v="91992"/>
        <n v="67992"/>
        <n v="27450"/>
        <n v="26323"/>
        <n v="28123"/>
        <n v="26760"/>
        <n v="41517"/>
        <n v="44884"/>
        <n v="45388"/>
        <n v="43992"/>
        <n v="44831"/>
        <n v="47210"/>
        <n v="35465"/>
        <n v="63182"/>
        <n v="50535"/>
        <n v="44590"/>
        <n v="50422"/>
        <n v="59975"/>
        <n v="48523"/>
        <n v="53744"/>
        <n v="68075"/>
        <n v="66291"/>
        <n v="72438"/>
        <n v="60564"/>
        <n v="80579"/>
        <n v="101249"/>
        <n v="65963"/>
        <n v="79976"/>
        <n v="91061"/>
        <n v="75174"/>
        <n v="88016"/>
        <n v="98167"/>
        <n v="177088"/>
        <n v="36962"/>
        <n v="45294"/>
        <n v="48150"/>
        <n v="52495"/>
        <n v="45174"/>
        <n v="49087"/>
        <n v="50175"/>
        <n v="58586"/>
        <n v="98762"/>
        <n v="89725"/>
        <n v="102303"/>
        <n v="181904"/>
        <n v="59318"/>
        <n v="36490"/>
        <n v="37350"/>
        <n v="43990"/>
        <n v="85114"/>
        <n v="65410"/>
        <n v="89022"/>
        <n v="78280"/>
        <n v="71592"/>
        <n v="108836"/>
        <n v="94709"/>
        <n v="101860"/>
        <n v="130528"/>
        <n v="19160"/>
        <n v="68614"/>
        <n v="69003"/>
        <n v="74540"/>
        <n v="106230"/>
        <n v="75941"/>
        <n v="37390"/>
        <n v="83749"/>
        <n v="139801"/>
        <n v="142603"/>
        <n v="228998"/>
        <n v="165559"/>
        <n v="337640"/>
        <n v="66649"/>
        <n v="81730"/>
        <n v="76879"/>
        <n v="124796"/>
        <n v="78626"/>
        <n v="112728"/>
        <n v="153323"/>
        <n v="147540"/>
        <n v="152852"/>
        <n v="137241"/>
        <n v="171847"/>
        <n v="120758"/>
        <n v="134427"/>
        <n v="37250"/>
        <n v="47499"/>
        <n v="52780"/>
        <n v="57561"/>
        <n v="60760"/>
        <n v="30899"/>
        <n v="44912"/>
        <n v="40900"/>
        <n v="47352"/>
        <n v="56365"/>
        <n v="129205"/>
        <n v="98016"/>
        <n v="43287"/>
        <n v="50507"/>
        <n v="217355"/>
        <n v="78049"/>
        <n v="55663"/>
        <n v="53393"/>
        <n v="61995"/>
        <n v="62149"/>
        <n v="74230"/>
        <n v="78918"/>
        <n v="65291"/>
        <n v="41938"/>
        <n v="56710"/>
        <n v="51610"/>
        <n v="35828"/>
        <n v="33623"/>
        <n v="54024"/>
        <n v="39320"/>
        <n v="129677"/>
        <n v="94996"/>
        <n v="92660"/>
        <n v="80436"/>
        <n v="87946"/>
        <n v="255795"/>
        <n v="69340"/>
        <n v="79185"/>
        <n v="71583"/>
        <n v="133466"/>
        <n v="81443"/>
        <n v="88086"/>
        <n v="91955"/>
        <n v="102525"/>
        <n v="296492"/>
        <n v="161295"/>
        <n v="187660"/>
        <n v="216156"/>
        <n v="199495"/>
        <n v="40611"/>
        <n v="68759"/>
        <n v="33653"/>
        <n v="60424"/>
        <n v="61100"/>
        <n v="62550"/>
        <n v="92979"/>
        <n v="68351"/>
        <n v="113447"/>
        <n v="101643"/>
        <n v="102168"/>
        <n v="99319"/>
        <n v="132907"/>
        <n v="48543"/>
        <n v="71319"/>
        <n v="65354"/>
        <n v="82449"/>
        <n v="86839"/>
        <n v="90157"/>
        <n v="93328"/>
        <n v="94184"/>
        <n v="85277"/>
        <n v="89643"/>
        <n v="90990"/>
        <n v="116000"/>
        <n v="99344"/>
        <n v="97430"/>
        <n v="86840"/>
        <n v="105919"/>
        <n v="133500"/>
        <n v="85400"/>
        <n v="101169"/>
        <n v="164140"/>
        <n v="351248"/>
        <n v="97780"/>
        <n v="128098"/>
        <n v="126202"/>
        <n v="220484"/>
        <n v="272743"/>
        <n v="254795"/>
        <n v="298894"/>
        <n v="57162"/>
        <n v="43898"/>
        <n v="51260"/>
        <n v="45219"/>
        <n v="72374"/>
        <n v="64024"/>
        <n v="77380"/>
        <n v="67108"/>
        <n v="113412"/>
        <n v="124554"/>
        <n v="132078"/>
        <n v="140238"/>
        <n v="116496"/>
        <n v="150843"/>
        <n v="165866"/>
        <n v="143096"/>
        <n v="180431"/>
        <n v="234160"/>
        <n v="60535"/>
        <n v="155534"/>
        <n v="97899"/>
        <n v="96825"/>
        <n v="115640"/>
        <n v="98177"/>
        <n v="111003"/>
        <n v="102612"/>
        <n v="112960"/>
        <n v="172999"/>
        <n v="116833"/>
        <n v="141583"/>
        <n v="136307"/>
        <n v="107023"/>
        <n v="76950"/>
        <n v="94737"/>
        <n v="150299"/>
        <n v="91422"/>
        <n v="88360"/>
        <n v="71781"/>
        <n v="82985"/>
        <n v="76681"/>
        <n v="55715"/>
        <n v="49932"/>
        <n v="52735"/>
        <n v="39383"/>
        <n v="49940"/>
        <n v="53848"/>
        <n v="39991"/>
        <n v="71943"/>
        <n v="45488"/>
        <n v="35346"/>
        <n v="28490"/>
        <n v="36871"/>
        <n v="36566"/>
        <n v="46530"/>
        <n v="56747"/>
        <n v="49459"/>
        <n v="62428"/>
        <n v="37017"/>
        <n v="41169"/>
        <n v="46795"/>
        <n v="48277"/>
        <n v="31230"/>
        <n v="56550"/>
        <n v="55622"/>
        <n v="58915"/>
        <n v="120150"/>
        <n v="91178"/>
        <n v="121251"/>
        <n v="58124"/>
        <n v="57189"/>
        <n v="62511"/>
        <n v="77927"/>
        <n v="71146"/>
        <n v="65651"/>
        <n v="55170"/>
        <n v="65990"/>
        <n v="91159"/>
        <n v="91171"/>
        <n v="56376"/>
        <n v="54238"/>
        <n v="63831"/>
        <n v="77090"/>
        <n v="65671"/>
        <n v="74170"/>
        <n v="59531"/>
        <n v="69869"/>
        <n v="73397"/>
        <n v="66771"/>
        <n v="67942"/>
        <n v="90223"/>
        <n v="86247"/>
        <n v="83251"/>
        <n v="83826"/>
        <n v="86602"/>
        <n v="30000"/>
        <n v="72453"/>
        <n v="124484"/>
        <n v="120454"/>
        <n v="135149"/>
        <n v="173857"/>
        <n v="144866"/>
        <n v="114700"/>
        <n v="100690"/>
        <n v="131600"/>
        <n v="142300"/>
        <n v="45672"/>
        <n v="42690"/>
        <n v="42050"/>
        <n v="45443"/>
        <n v="30359"/>
        <n v="44247"/>
        <n v="32657"/>
        <n v="40326"/>
        <n v="28657"/>
        <n v="45320"/>
        <n v="60506"/>
        <n v="51626"/>
        <n v="65762"/>
        <n v="61489"/>
        <n v="63899"/>
        <n v="60910"/>
        <n v="47141"/>
        <n v="112120"/>
        <n v="70994"/>
        <n v="78503"/>
        <n v="35703"/>
        <n v="41911"/>
        <n v="44871"/>
        <n v="66629"/>
        <n v="67488"/>
        <n v="38973"/>
        <n v="38241"/>
        <n v="58900"/>
        <n v="86065"/>
        <n v="161200"/>
        <n v="97817"/>
        <n v="103401"/>
        <n v="97696"/>
        <n v="106591"/>
        <n v="164780"/>
        <n v="196481"/>
        <n v="213704"/>
        <n v="133990"/>
        <n v="97172"/>
        <n v="72759"/>
        <n v="82492"/>
        <n v="54412"/>
        <n v="58618"/>
        <n v="68536"/>
        <n v="60671"/>
        <n v="59934"/>
        <n v="69950"/>
        <n v="72026"/>
        <n v="77075"/>
        <n v="78703"/>
        <n v="71828"/>
        <n v="84085"/>
        <n v="83307"/>
        <n v="82250"/>
        <n v="69953"/>
        <n v="91716"/>
        <n v="120595"/>
        <n v="55000"/>
        <n v="71200"/>
        <n v="216540"/>
        <n v="275893"/>
        <n v="117890"/>
        <n v="123379"/>
        <n v="216365"/>
        <n v="215440"/>
        <n v="99332"/>
        <n v="118409"/>
        <n v="128253"/>
        <n v="112156"/>
        <n v="116820"/>
        <n v="96203"/>
        <n v="159138"/>
        <n v="158757"/>
        <n v="223240"/>
        <n v="145132"/>
        <n v="204690"/>
        <n v="99400"/>
        <n v="173807"/>
        <n v="142190"/>
        <n v="101662"/>
        <n v="110290"/>
        <n v="143226"/>
        <n v="41307"/>
        <n v="33884"/>
        <n v="42059"/>
        <n v="27234"/>
        <n v="50050"/>
        <n v="44163"/>
        <n v="46604"/>
        <n v="59772"/>
        <n v="71078"/>
        <n v="68374"/>
        <n v="94752"/>
        <n v="69157"/>
        <n v="90864"/>
        <n v="171646"/>
        <n v="157613"/>
        <n v="158095"/>
        <n v="124218"/>
        <n v="88266"/>
        <n v="87806"/>
        <n v="93131"/>
        <n v="70057"/>
        <n v="84193"/>
        <n v="112301"/>
        <n v="80865"/>
        <n v="194229"/>
        <n v="168300"/>
        <n v="236321"/>
        <n v="184300"/>
        <n v="119020"/>
        <n v="270001"/>
        <n v="134990"/>
        <n v="63693"/>
        <n v="71986"/>
        <n v="81103"/>
        <n v="56245"/>
        <n v="77407"/>
        <n v="140828"/>
        <n v="166603"/>
        <n v="250495"/>
        <n v="284990"/>
        <n v="68837"/>
        <n v="82780"/>
        <n v="102993"/>
        <n v="82472"/>
        <n v="131326"/>
        <n v="86457"/>
        <n v="92918"/>
        <n v="95214"/>
        <n v="143741"/>
        <n v="125990"/>
        <n v="150990"/>
        <n v="168730"/>
        <n v="212120"/>
        <n v="267051"/>
        <n v="173025"/>
        <n v="326990"/>
        <n v="144966"/>
        <n v="259116"/>
        <n v="90937"/>
        <n v="103974"/>
        <n v="121713"/>
        <n v="114990"/>
        <n v="95383"/>
        <n v="129598"/>
        <n v="111937"/>
        <n v="91200"/>
        <n v="88870"/>
        <n v="131688"/>
        <n v="132325"/>
        <n v="65390"/>
        <n v="55658"/>
        <n v="56660"/>
        <n v="69037"/>
        <n v="99991"/>
        <n v="112003"/>
        <n v="134792"/>
        <n v="89942"/>
        <n v="54999"/>
        <n v="57292"/>
        <n v="89878"/>
        <n v="56641"/>
        <n v="66173"/>
        <n v="89997"/>
        <n v="67592"/>
        <m/>
      </sharedItems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8">
        <s v="_1"/>
        <s v="_2"/>
        <s v="_3"/>
        <s v="_4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1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3050"/>
    <x v="1"/>
  </r>
  <r>
    <x v="18"/>
    <s v="Q2`21"/>
    <x v="7"/>
    <n v="5890"/>
    <x v="1"/>
  </r>
  <r>
    <x v="19"/>
    <m/>
    <x v="10"/>
    <m/>
    <x v="2"/>
  </r>
  <r>
    <x v="19"/>
    <m/>
    <x v="10"/>
    <m/>
    <x v="2"/>
  </r>
  <r>
    <x v="19"/>
    <m/>
    <x v="10"/>
    <m/>
    <x v="2"/>
  </r>
  <r>
    <x v="19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6">
  <r>
    <n v="2"/>
    <x v="0"/>
    <x v="0"/>
    <x v="0"/>
    <x v="0"/>
    <x v="0"/>
    <x v="0"/>
    <s v="Int"/>
    <x v="0"/>
    <s v="1366x768"/>
    <x v="0"/>
    <x v="0"/>
    <x v="0"/>
    <s v="5_25-30"/>
    <s v="2_20-30"/>
    <x v="0"/>
    <x v="0"/>
    <s v="Q1`21"/>
    <n v="58340"/>
    <n v="785"/>
  </r>
  <r>
    <n v="3846"/>
    <x v="0"/>
    <x v="1"/>
    <x v="0"/>
    <x v="0"/>
    <x v="0"/>
    <x v="1"/>
    <s v="Int"/>
    <x v="0"/>
    <s v="1920x1080"/>
    <x v="0"/>
    <x v="0"/>
    <x v="1"/>
    <s v="8_40-45"/>
    <s v="4_40-50"/>
    <x v="1"/>
    <x v="0"/>
    <s v="Q1`21"/>
    <n v="169493220"/>
    <n v="2281201"/>
  </r>
  <r>
    <n v="2610"/>
    <x v="0"/>
    <x v="2"/>
    <x v="1"/>
    <x v="0"/>
    <x v="0"/>
    <x v="1"/>
    <n v="540"/>
    <x v="0"/>
    <s v="1920x1080"/>
    <x v="0"/>
    <x v="0"/>
    <x v="2"/>
    <s v="10_50-55"/>
    <s v="5_50-60"/>
    <x v="2"/>
    <x v="0"/>
    <s v="Q1`21"/>
    <n v="134495910"/>
    <n v="1810174"/>
  </r>
  <r>
    <n v="9"/>
    <x v="0"/>
    <x v="3"/>
    <x v="0"/>
    <x v="0"/>
    <x v="1"/>
    <x v="2"/>
    <s v="Int"/>
    <x v="0"/>
    <s v="1366x768"/>
    <x v="0"/>
    <x v="1"/>
    <x v="3"/>
    <s v="7_35-40"/>
    <s v="3_30-40"/>
    <x v="3"/>
    <x v="0"/>
    <s v="Q1`21"/>
    <n v="350910"/>
    <n v="4723"/>
  </r>
  <r>
    <n v="236"/>
    <x v="0"/>
    <x v="4"/>
    <x v="0"/>
    <x v="0"/>
    <x v="0"/>
    <x v="1"/>
    <s v="Int"/>
    <x v="0"/>
    <s v="1366x768/1920x0180"/>
    <x v="0"/>
    <x v="0"/>
    <x v="4"/>
    <s v="11_55-60"/>
    <s v="5_50-60"/>
    <x v="2"/>
    <x v="0"/>
    <s v="Q1`21"/>
    <n v="13278304"/>
    <n v="178712"/>
  </r>
  <r>
    <n v="247"/>
    <x v="0"/>
    <x v="5"/>
    <x v="1"/>
    <x v="0"/>
    <x v="0"/>
    <x v="1"/>
    <s v="RX540"/>
    <x v="0"/>
    <s v="1920x0180"/>
    <x v="0"/>
    <x v="0"/>
    <x v="5"/>
    <s v="11_55-60"/>
    <s v="5_50-60"/>
    <x v="2"/>
    <x v="0"/>
    <s v="Q1`21"/>
    <n v="13919191"/>
    <n v="187338"/>
  </r>
  <r>
    <n v="4"/>
    <x v="0"/>
    <x v="6"/>
    <x v="0"/>
    <x v="0"/>
    <x v="1"/>
    <x v="3"/>
    <s v="Int"/>
    <x v="0"/>
    <s v="1920x1080"/>
    <x v="0"/>
    <x v="0"/>
    <x v="6"/>
    <s v="8_40-45"/>
    <s v="4_40-50"/>
    <x v="1"/>
    <x v="0"/>
    <s v="Q1`21"/>
    <n v="162360"/>
    <n v="2185"/>
  </r>
  <r>
    <n v="9"/>
    <x v="0"/>
    <x v="7"/>
    <x v="1"/>
    <x v="0"/>
    <x v="1"/>
    <x v="4"/>
    <s v="MX230"/>
    <x v="0"/>
    <s v="1920x1080"/>
    <x v="0"/>
    <x v="0"/>
    <x v="7"/>
    <s v="10_50-55"/>
    <s v="5_50-60"/>
    <x v="2"/>
    <x v="0"/>
    <s v="Q1`21"/>
    <n v="489681"/>
    <n v="6591"/>
  </r>
  <r>
    <n v="9"/>
    <x v="0"/>
    <x v="8"/>
    <x v="0"/>
    <x v="0"/>
    <x v="1"/>
    <x v="5"/>
    <s v="Int"/>
    <x v="0"/>
    <s v="1920x1080"/>
    <x v="0"/>
    <x v="0"/>
    <x v="8"/>
    <s v="9_45-50"/>
    <s v="4_40-50"/>
    <x v="1"/>
    <x v="0"/>
    <s v="Q1`21"/>
    <n v="447345"/>
    <n v="6021"/>
  </r>
  <r>
    <n v="1907"/>
    <x v="0"/>
    <x v="9"/>
    <x v="1"/>
    <x v="0"/>
    <x v="1"/>
    <x v="5"/>
    <s v="MX330"/>
    <x v="0"/>
    <s v="1920x1080"/>
    <x v="0"/>
    <x v="0"/>
    <x v="9"/>
    <s v="9_45-50"/>
    <s v="4_40-50"/>
    <x v="1"/>
    <x v="0"/>
    <s v="Q1`21"/>
    <n v="91330044"/>
    <n v="1229207"/>
  </r>
  <r>
    <n v="1229"/>
    <x v="0"/>
    <x v="10"/>
    <x v="0"/>
    <x v="0"/>
    <x v="1"/>
    <x v="2"/>
    <s v="Int"/>
    <x v="1"/>
    <s v="1600x900"/>
    <x v="0"/>
    <x v="1"/>
    <x v="10"/>
    <s v="7_35-40"/>
    <s v="3_30-40"/>
    <x v="3"/>
    <x v="0"/>
    <s v="Q1`21"/>
    <n v="48040381"/>
    <n v="646573"/>
  </r>
  <r>
    <n v="20"/>
    <x v="0"/>
    <x v="11"/>
    <x v="1"/>
    <x v="0"/>
    <x v="1"/>
    <x v="4"/>
    <s v="MX230"/>
    <x v="1"/>
    <s v="1920x1080"/>
    <x v="0"/>
    <x v="0"/>
    <x v="11"/>
    <s v="11_55-60"/>
    <s v="5_50-60"/>
    <x v="2"/>
    <x v="0"/>
    <s v="Q1`21"/>
    <n v="1187940"/>
    <n v="15988"/>
  </r>
  <r>
    <n v="22"/>
    <x v="0"/>
    <x v="12"/>
    <x v="0"/>
    <x v="0"/>
    <x v="1"/>
    <x v="5"/>
    <s v="Int"/>
    <x v="1"/>
    <s v="1920x1080"/>
    <x v="0"/>
    <x v="0"/>
    <x v="12"/>
    <s v="10_50-55"/>
    <s v="5_50-60"/>
    <x v="2"/>
    <x v="0"/>
    <s v="Q1`21"/>
    <n v="1206326"/>
    <n v="16236"/>
  </r>
  <r>
    <n v="9"/>
    <x v="0"/>
    <x v="13"/>
    <x v="2"/>
    <x v="0"/>
    <x v="1"/>
    <x v="6"/>
    <s v="Int"/>
    <x v="2"/>
    <s v="1920x1080"/>
    <x v="0"/>
    <x v="0"/>
    <x v="13"/>
    <s v="10_50-55"/>
    <s v="5_50-60"/>
    <x v="2"/>
    <x v="0"/>
    <s v="Q1`21"/>
    <n v="463257"/>
    <n v="6235"/>
  </r>
  <r>
    <n v="4"/>
    <x v="0"/>
    <x v="14"/>
    <x v="0"/>
    <x v="0"/>
    <x v="0"/>
    <x v="7"/>
    <s v="Int"/>
    <x v="0"/>
    <s v="1920x1080"/>
    <x v="0"/>
    <x v="0"/>
    <x v="14"/>
    <s v="11_55-60"/>
    <s v="5_50-60"/>
    <x v="2"/>
    <x v="0"/>
    <s v="Q1`21"/>
    <n v="238904"/>
    <n v="3215"/>
  </r>
  <r>
    <n v="173"/>
    <x v="0"/>
    <x v="15"/>
    <x v="0"/>
    <x v="0"/>
    <x v="1"/>
    <x v="5"/>
    <s v="Int"/>
    <x v="0"/>
    <s v="1920x1080"/>
    <x v="0"/>
    <x v="0"/>
    <x v="15"/>
    <s v="10_50-55"/>
    <s v="5_50-60"/>
    <x v="2"/>
    <x v="0"/>
    <s v="Q1`21"/>
    <n v="8720757"/>
    <n v="117372"/>
  </r>
  <r>
    <n v="142"/>
    <x v="0"/>
    <x v="16"/>
    <x v="1"/>
    <x v="0"/>
    <x v="1"/>
    <x v="5"/>
    <s v="MX350"/>
    <x v="0"/>
    <s v="1920x1080"/>
    <x v="0"/>
    <x v="0"/>
    <x v="16"/>
    <s v="11_55-60"/>
    <s v="5_50-60"/>
    <x v="2"/>
    <x v="0"/>
    <s v="Q1`21"/>
    <n v="7854588"/>
    <n v="105715"/>
  </r>
  <r>
    <n v="216"/>
    <x v="0"/>
    <x v="17"/>
    <x v="3"/>
    <x v="0"/>
    <x v="0"/>
    <x v="1"/>
    <s v="GTX1650"/>
    <x v="0"/>
    <s v="1920x1080"/>
    <x v="0"/>
    <x v="0"/>
    <x v="17"/>
    <s v="13_65-70"/>
    <s v="6_60-70"/>
    <x v="4"/>
    <x v="0"/>
    <s v="Q1`21"/>
    <n v="14926896"/>
    <n v="200900"/>
  </r>
  <r>
    <n v="51"/>
    <x v="0"/>
    <x v="18"/>
    <x v="3"/>
    <x v="0"/>
    <x v="0"/>
    <x v="8"/>
    <s v="RX560"/>
    <x v="0"/>
    <s v="1920x1080"/>
    <x v="0"/>
    <x v="0"/>
    <x v="18"/>
    <s v="13_65-70"/>
    <s v="6_60-70"/>
    <x v="4"/>
    <x v="0"/>
    <s v="Q1`21"/>
    <n v="3320355"/>
    <n v="44688"/>
  </r>
  <r>
    <n v="307"/>
    <x v="0"/>
    <x v="19"/>
    <x v="3"/>
    <x v="0"/>
    <x v="0"/>
    <x v="7"/>
    <s v="GTX1650"/>
    <x v="0"/>
    <s v="1920x1080"/>
    <x v="0"/>
    <x v="0"/>
    <x v="19"/>
    <s v="17_85-90"/>
    <s v="8_80-90"/>
    <x v="5"/>
    <x v="0"/>
    <s v="Q1`21"/>
    <n v="26476908"/>
    <n v="356351"/>
  </r>
  <r>
    <n v="329"/>
    <x v="0"/>
    <x v="20"/>
    <x v="3"/>
    <x v="0"/>
    <x v="1"/>
    <x v="9"/>
    <s v="GTX1050/GTX1650/GTX1660"/>
    <x v="0"/>
    <s v="1920x1080"/>
    <x v="0"/>
    <x v="0"/>
    <x v="20"/>
    <s v="16_80-85"/>
    <s v="8_80-90"/>
    <x v="5"/>
    <x v="0"/>
    <s v="Q1`21"/>
    <n v="26523980"/>
    <n v="356985"/>
  </r>
  <r>
    <n v="164"/>
    <x v="0"/>
    <x v="21"/>
    <x v="3"/>
    <x v="0"/>
    <x v="1"/>
    <x v="10"/>
    <s v="GTX1650/RTX2060"/>
    <x v="0"/>
    <s v="1920x1080"/>
    <x v="0"/>
    <x v="0"/>
    <x v="21"/>
    <s v="17_85-90"/>
    <s v="8_80-90"/>
    <x v="5"/>
    <x v="0"/>
    <s v="Q1`21"/>
    <n v="14463488"/>
    <n v="194663"/>
  </r>
  <r>
    <n v="496"/>
    <x v="0"/>
    <x v="22"/>
    <x v="3"/>
    <x v="0"/>
    <x v="1"/>
    <x v="9"/>
    <s v="GTX1050"/>
    <x v="0"/>
    <s v="1920x1080"/>
    <x v="0"/>
    <x v="0"/>
    <x v="22"/>
    <s v="16_80-85"/>
    <s v="8_80-90"/>
    <x v="5"/>
    <x v="0"/>
    <s v="Q1`21"/>
    <n v="42064272"/>
    <n v="566141"/>
  </r>
  <r>
    <n v="95"/>
    <x v="0"/>
    <x v="23"/>
    <x v="3"/>
    <x v="0"/>
    <x v="1"/>
    <x v="10"/>
    <s v="GTX1650/RTX2060"/>
    <x v="0"/>
    <s v="1920x1080"/>
    <x v="0"/>
    <x v="0"/>
    <x v="23"/>
    <s v="18_90-95"/>
    <s v="9_90-100"/>
    <x v="5"/>
    <x v="0"/>
    <s v="Q1`21"/>
    <n v="8577170"/>
    <n v="115440"/>
  </r>
  <r>
    <n v="9"/>
    <x v="0"/>
    <x v="24"/>
    <x v="3"/>
    <x v="0"/>
    <x v="1"/>
    <x v="10"/>
    <s v="GTX1660"/>
    <x v="0"/>
    <s v="1920x1080"/>
    <x v="0"/>
    <x v="0"/>
    <x v="24"/>
    <s v="23_115-120"/>
    <s v="11_110-120"/>
    <x v="5"/>
    <x v="0"/>
    <s v="Q1`21"/>
    <n v="1079991"/>
    <n v="14536"/>
  </r>
  <r>
    <n v="65"/>
    <x v="0"/>
    <x v="25"/>
    <x v="0"/>
    <x v="0"/>
    <x v="0"/>
    <x v="0"/>
    <s v="Int"/>
    <x v="0"/>
    <s v="1366x768/1920x1080"/>
    <x v="0"/>
    <x v="0"/>
    <x v="25"/>
    <s v="7_35-40"/>
    <s v="3_30-40"/>
    <x v="3"/>
    <x v="0"/>
    <s v="Q1`21"/>
    <n v="2569515"/>
    <n v="34583"/>
  </r>
  <r>
    <n v="2357"/>
    <x v="0"/>
    <x v="26"/>
    <x v="0"/>
    <x v="0"/>
    <x v="1"/>
    <x v="2"/>
    <s v="Int"/>
    <x v="0"/>
    <s v="1366x768/1920x1080"/>
    <x v="0"/>
    <x v="1"/>
    <x v="26"/>
    <s v="7_35-40"/>
    <s v="3_30-40"/>
    <x v="3"/>
    <x v="0"/>
    <s v="Q1`21"/>
    <n v="92417970"/>
    <n v="1243849"/>
  </r>
  <r>
    <n v="7"/>
    <x v="0"/>
    <x v="27"/>
    <x v="0"/>
    <x v="0"/>
    <x v="1"/>
    <x v="3"/>
    <s v="Int"/>
    <x v="0"/>
    <s v="1600x900/1366x7688/1920x1080"/>
    <x v="0"/>
    <x v="0"/>
    <x v="27"/>
    <s v="9_45-50"/>
    <s v="4_40-50"/>
    <x v="1"/>
    <x v="0"/>
    <s v="Q1`21"/>
    <n v="347844"/>
    <n v="4682"/>
  </r>
  <r>
    <n v="104"/>
    <x v="0"/>
    <x v="28"/>
    <x v="0"/>
    <x v="0"/>
    <x v="1"/>
    <x v="5"/>
    <s v="Int"/>
    <x v="0"/>
    <s v="1920x1080"/>
    <x v="0"/>
    <x v="0"/>
    <x v="28"/>
    <s v="10_50-55"/>
    <s v="5_50-60"/>
    <x v="2"/>
    <x v="0"/>
    <s v="Q1`21"/>
    <n v="5689112"/>
    <n v="76569"/>
  </r>
  <r>
    <n v="4400"/>
    <x v="0"/>
    <x v="29"/>
    <x v="0"/>
    <x v="0"/>
    <x v="0"/>
    <x v="1"/>
    <s v="Int"/>
    <x v="0"/>
    <s v="1920x1080"/>
    <x v="0"/>
    <x v="0"/>
    <x v="29"/>
    <s v="9_45-50"/>
    <s v="4_40-50"/>
    <x v="1"/>
    <x v="0"/>
    <s v="Q1`21"/>
    <n v="203302000"/>
    <n v="2736231"/>
  </r>
  <r>
    <n v="393"/>
    <x v="0"/>
    <x v="30"/>
    <x v="1"/>
    <x v="0"/>
    <x v="0"/>
    <x v="1"/>
    <n v="625"/>
    <x v="0"/>
    <s v="1920x1080"/>
    <x v="0"/>
    <x v="0"/>
    <x v="30"/>
    <s v="10_50-55"/>
    <s v="5_50-60"/>
    <x v="2"/>
    <x v="0"/>
    <s v="Q1`21"/>
    <n v="20599095"/>
    <n v="277242"/>
  </r>
  <r>
    <n v="7"/>
    <x v="0"/>
    <x v="31"/>
    <x v="0"/>
    <x v="0"/>
    <x v="1"/>
    <x v="11"/>
    <s v="Int"/>
    <x v="0"/>
    <s v="1920x1080"/>
    <x v="0"/>
    <x v="0"/>
    <x v="31"/>
    <s v="10_50-55"/>
    <s v="5_50-60"/>
    <x v="2"/>
    <x v="0"/>
    <s v="Q1`21"/>
    <n v="383096"/>
    <n v="5156"/>
  </r>
  <r>
    <n v="11"/>
    <x v="0"/>
    <x v="32"/>
    <x v="1"/>
    <x v="0"/>
    <x v="1"/>
    <x v="11"/>
    <s v="MX230"/>
    <x v="0"/>
    <s v="1920x1080"/>
    <x v="0"/>
    <x v="0"/>
    <x v="32"/>
    <s v="10_50-55"/>
    <s v="5_50-60"/>
    <x v="2"/>
    <x v="0"/>
    <s v="Q1`21"/>
    <n v="569778"/>
    <n v="7669"/>
  </r>
  <r>
    <n v="4876"/>
    <x v="0"/>
    <x v="33"/>
    <x v="1"/>
    <x v="0"/>
    <x v="1"/>
    <x v="5"/>
    <s v="MX330"/>
    <x v="0"/>
    <s v="1920x1080"/>
    <x v="0"/>
    <x v="0"/>
    <x v="33"/>
    <s v="13_65-70"/>
    <s v="6_60-70"/>
    <x v="4"/>
    <x v="0"/>
    <s v="Q1`21"/>
    <n v="321830628"/>
    <n v="4331502"/>
  </r>
  <r>
    <n v="4"/>
    <x v="0"/>
    <x v="34"/>
    <x v="3"/>
    <x v="0"/>
    <x v="1"/>
    <x v="9"/>
    <s v="GTX1660/RTX2060"/>
    <x v="0"/>
    <s v="1920x1080"/>
    <x v="0"/>
    <x v="0"/>
    <x v="34"/>
    <s v="19_95-100"/>
    <s v="9_90-100"/>
    <x v="5"/>
    <x v="0"/>
    <s v="Q1`21"/>
    <n v="396992"/>
    <n v="5343"/>
  </r>
  <r>
    <n v="65"/>
    <x v="0"/>
    <x v="35"/>
    <x v="3"/>
    <x v="0"/>
    <x v="1"/>
    <x v="10"/>
    <s v="GTX1660/RTX2060/RTX2070"/>
    <x v="0"/>
    <s v="1920x1080"/>
    <x v="0"/>
    <x v="0"/>
    <x v="35"/>
    <s v="24_120-125"/>
    <s v="12_120-130"/>
    <x v="5"/>
    <x v="0"/>
    <s v="Q1`21"/>
    <n v="8051095"/>
    <n v="108359"/>
  </r>
  <r>
    <n v="4"/>
    <x v="0"/>
    <x v="36"/>
    <x v="3"/>
    <x v="0"/>
    <x v="1"/>
    <x v="9"/>
    <s v="GTX1050/GTX1060"/>
    <x v="1"/>
    <s v="1920x1080"/>
    <x v="0"/>
    <x v="0"/>
    <x v="36"/>
    <s v="17_85-90"/>
    <s v="8_80-90"/>
    <x v="5"/>
    <x v="0"/>
    <s v="Q1`21"/>
    <n v="358744"/>
    <n v="4828"/>
  </r>
  <r>
    <n v="9"/>
    <x v="0"/>
    <x v="37"/>
    <x v="2"/>
    <x v="0"/>
    <x v="1"/>
    <x v="4"/>
    <s v="Int"/>
    <x v="3"/>
    <s v="1920x1080"/>
    <x v="1"/>
    <x v="0"/>
    <x v="37"/>
    <s v="11_55-60"/>
    <s v="5_50-60"/>
    <x v="2"/>
    <x v="0"/>
    <s v="Q1`21"/>
    <n v="512910"/>
    <n v="6903"/>
  </r>
  <r>
    <n v="374"/>
    <x v="0"/>
    <x v="38"/>
    <x v="2"/>
    <x v="0"/>
    <x v="1"/>
    <x v="2"/>
    <s v="Int"/>
    <x v="2"/>
    <s v="1920x1080"/>
    <x v="0"/>
    <x v="1"/>
    <x v="38"/>
    <s v="7_35-40"/>
    <s v="3_30-40"/>
    <x v="3"/>
    <x v="0"/>
    <s v="Q1`21"/>
    <n v="13812942"/>
    <n v="185908"/>
  </r>
  <r>
    <n v="84"/>
    <x v="0"/>
    <x v="39"/>
    <x v="2"/>
    <x v="0"/>
    <x v="0"/>
    <x v="7"/>
    <s v="Int"/>
    <x v="2"/>
    <s v="1920x1080"/>
    <x v="0"/>
    <x v="0"/>
    <x v="39"/>
    <s v="13_65-70"/>
    <s v="6_60-70"/>
    <x v="4"/>
    <x v="0"/>
    <s v="Q1`21"/>
    <n v="5746272"/>
    <n v="77339"/>
  </r>
  <r>
    <n v="18"/>
    <x v="0"/>
    <x v="40"/>
    <x v="2"/>
    <x v="0"/>
    <x v="1"/>
    <x v="5"/>
    <s v="Int/MX250"/>
    <x v="2"/>
    <s v="1920x1080"/>
    <x v="0"/>
    <x v="0"/>
    <x v="40"/>
    <s v="14_70-75"/>
    <s v="7_70-80"/>
    <x v="6"/>
    <x v="0"/>
    <s v="Q1`21"/>
    <n v="1299546"/>
    <n v="17491"/>
  </r>
  <r>
    <n v="4"/>
    <x v="0"/>
    <x v="41"/>
    <x v="2"/>
    <x v="0"/>
    <x v="1"/>
    <x v="5"/>
    <s v="MX250"/>
    <x v="2"/>
    <s v="1920x1080"/>
    <x v="0"/>
    <x v="0"/>
    <x v="41"/>
    <s v="15_75-80"/>
    <s v="7_70-80"/>
    <x v="6"/>
    <x v="0"/>
    <s v="Q1`21"/>
    <n v="316152"/>
    <n v="4255"/>
  </r>
  <r>
    <n v="6"/>
    <x v="0"/>
    <x v="42"/>
    <x v="2"/>
    <x v="0"/>
    <x v="1"/>
    <x v="6"/>
    <s v="Int"/>
    <x v="2"/>
    <s v="1920x1080"/>
    <x v="0"/>
    <x v="0"/>
    <x v="42"/>
    <s v="15_75-80"/>
    <s v="7_70-80"/>
    <x v="6"/>
    <x v="0"/>
    <s v="Q1`21"/>
    <n v="476694"/>
    <n v="6416"/>
  </r>
  <r>
    <n v="5426"/>
    <x v="0"/>
    <x v="43"/>
    <x v="4"/>
    <x v="1"/>
    <x v="1"/>
    <x v="12"/>
    <s v="Int"/>
    <x v="4"/>
    <s v="1920x1080"/>
    <x v="1"/>
    <x v="1"/>
    <x v="43"/>
    <s v="4_20-25"/>
    <s v="2_20-30"/>
    <x v="0"/>
    <x v="0"/>
    <s v="Q1`21"/>
    <n v="130224000"/>
    <n v="1752678"/>
  </r>
  <r>
    <n v="80"/>
    <x v="0"/>
    <x v="44"/>
    <x v="2"/>
    <x v="1"/>
    <x v="1"/>
    <x v="11"/>
    <s v="Int"/>
    <x v="2"/>
    <s v="1920x1080"/>
    <x v="0"/>
    <x v="0"/>
    <x v="44"/>
    <s v="14_70-75"/>
    <s v="7_70-80"/>
    <x v="6"/>
    <x v="0"/>
    <s v="Q1`21"/>
    <n v="5758160"/>
    <n v="77499"/>
  </r>
  <r>
    <n v="7"/>
    <x v="0"/>
    <x v="45"/>
    <x v="0"/>
    <x v="1"/>
    <x v="1"/>
    <x v="11"/>
    <s v="Int"/>
    <x v="0"/>
    <s v="1920x1080"/>
    <x v="0"/>
    <x v="0"/>
    <x v="45"/>
    <s v="16_80-85"/>
    <s v="8_80-90"/>
    <x v="5"/>
    <x v="0"/>
    <s v="Q1`21"/>
    <n v="573398"/>
    <n v="7717"/>
  </r>
  <r>
    <n v="2"/>
    <x v="0"/>
    <x v="46"/>
    <x v="1"/>
    <x v="1"/>
    <x v="1"/>
    <x v="11"/>
    <s v="MX230"/>
    <x v="0"/>
    <s v="1920x1080"/>
    <x v="0"/>
    <x v="0"/>
    <x v="46"/>
    <s v="21_105-110"/>
    <s v="10_100-110"/>
    <x v="5"/>
    <x v="0"/>
    <s v="Q1`21"/>
    <n v="215420"/>
    <n v="2899"/>
  </r>
  <r>
    <n v="2"/>
    <x v="0"/>
    <x v="47"/>
    <x v="2"/>
    <x v="1"/>
    <x v="1"/>
    <x v="11"/>
    <s v="Int"/>
    <x v="2"/>
    <s v="1920x1080"/>
    <x v="1"/>
    <x v="0"/>
    <x v="47"/>
    <s v="26_130-135"/>
    <s v="13_130-140"/>
    <x v="5"/>
    <x v="0"/>
    <s v="Q1`21"/>
    <n v="267200"/>
    <n v="3596"/>
  </r>
  <r>
    <n v="896"/>
    <x v="1"/>
    <x v="48"/>
    <x v="2"/>
    <x v="0"/>
    <x v="1"/>
    <x v="13"/>
    <s v="Int"/>
    <x v="3"/>
    <s v="2304x1440/2560x1600"/>
    <x v="0"/>
    <x v="2"/>
    <x v="48"/>
    <s v="14_70-75"/>
    <s v="7_70-80"/>
    <x v="6"/>
    <x v="0"/>
    <s v="Q1`21"/>
    <n v="67147136"/>
    <n v="903730"/>
  </r>
  <r>
    <n v="10488"/>
    <x v="1"/>
    <x v="49"/>
    <x v="2"/>
    <x v="0"/>
    <x v="2"/>
    <x v="14"/>
    <s v="Int"/>
    <x v="3"/>
    <s v="2560x1600"/>
    <x v="0"/>
    <x v="3"/>
    <x v="49"/>
    <s v="25_125-130"/>
    <s v="12_120-130"/>
    <x v="5"/>
    <x v="0"/>
    <s v="Q1`21"/>
    <n v="1337366832"/>
    <n v="17999554"/>
  </r>
  <r>
    <n v="9"/>
    <x v="1"/>
    <x v="50"/>
    <x v="2"/>
    <x v="0"/>
    <x v="1"/>
    <x v="9"/>
    <s v="Int"/>
    <x v="3"/>
    <s v="2560x1600"/>
    <x v="0"/>
    <x v="0"/>
    <x v="50"/>
    <s v="32_160-165"/>
    <s v="16_160-170"/>
    <x v="5"/>
    <x v="0"/>
    <s v="Q1`21"/>
    <n v="1461681"/>
    <n v="19673"/>
  </r>
  <r>
    <n v="162"/>
    <x v="1"/>
    <x v="51"/>
    <x v="2"/>
    <x v="0"/>
    <x v="1"/>
    <x v="5"/>
    <s v="Int"/>
    <x v="3"/>
    <s v="2560x1600"/>
    <x v="0"/>
    <x v="0"/>
    <x v="51"/>
    <s v="39_195-200"/>
    <s v="19_190-200"/>
    <x v="5"/>
    <x v="0"/>
    <s v="Q1`21"/>
    <n v="32293080"/>
    <n v="434631"/>
  </r>
  <r>
    <n v="15"/>
    <x v="1"/>
    <x v="52"/>
    <x v="2"/>
    <x v="0"/>
    <x v="2"/>
    <x v="14"/>
    <s v="Int"/>
    <x v="3"/>
    <s v="2560x1600"/>
    <x v="0"/>
    <x v="3"/>
    <x v="52"/>
    <s v="29_145-150"/>
    <s v="14_140-150"/>
    <x v="5"/>
    <x v="0"/>
    <s v="Q1`21"/>
    <n v="2185050"/>
    <n v="29408"/>
  </r>
  <r>
    <n v="840"/>
    <x v="1"/>
    <x v="53"/>
    <x v="3"/>
    <x v="0"/>
    <x v="1"/>
    <x v="9"/>
    <s v="Pro 5300M/5500M"/>
    <x v="5"/>
    <s v="3072x1920"/>
    <x v="0"/>
    <x v="0"/>
    <x v="53"/>
    <s v="55_275-280"/>
    <s v="27_270-280"/>
    <x v="5"/>
    <x v="0"/>
    <s v="Q1`21"/>
    <n v="235057200"/>
    <n v="3163623"/>
  </r>
  <r>
    <n v="555"/>
    <x v="2"/>
    <x v="54"/>
    <x v="3"/>
    <x v="0"/>
    <x v="0"/>
    <x v="1"/>
    <s v="RX560"/>
    <x v="0"/>
    <s v="1920x1080"/>
    <x v="0"/>
    <x v="0"/>
    <x v="54"/>
    <s v="13_65-70"/>
    <s v="6_60-70"/>
    <x v="4"/>
    <x v="0"/>
    <s v="Q1`21"/>
    <n v="37729455"/>
    <n v="507799"/>
  </r>
  <r>
    <n v="60"/>
    <x v="2"/>
    <x v="55"/>
    <x v="3"/>
    <x v="0"/>
    <x v="0"/>
    <x v="7"/>
    <s v="GTX1650/GTX1660/RTX2060"/>
    <x v="0"/>
    <s v="1920x1080"/>
    <x v="0"/>
    <x v="0"/>
    <x v="55"/>
    <s v="18_90-95"/>
    <s v="9_90-100"/>
    <x v="5"/>
    <x v="0"/>
    <s v="Q1`21"/>
    <n v="5567220"/>
    <n v="74929"/>
  </r>
  <r>
    <n v="2"/>
    <x v="2"/>
    <x v="56"/>
    <x v="3"/>
    <x v="0"/>
    <x v="1"/>
    <x v="10"/>
    <s v="GTX1650"/>
    <x v="0"/>
    <s v="1920x1080"/>
    <x v="0"/>
    <x v="0"/>
    <x v="56"/>
    <s v="15_75-80"/>
    <s v="7_70-80"/>
    <x v="6"/>
    <x v="0"/>
    <s v="Q1`21"/>
    <n v="158500"/>
    <n v="2133"/>
  </r>
  <r>
    <n v="87"/>
    <x v="2"/>
    <x v="57"/>
    <x v="3"/>
    <x v="0"/>
    <x v="0"/>
    <x v="7"/>
    <s v="GTX1650/GTX1660"/>
    <x v="0"/>
    <s v="1920x1080"/>
    <x v="0"/>
    <x v="0"/>
    <x v="57"/>
    <s v="18_90-95"/>
    <s v="9_90-100"/>
    <x v="5"/>
    <x v="0"/>
    <s v="Q1`21"/>
    <n v="8175999"/>
    <n v="110040"/>
  </r>
  <r>
    <n v="104"/>
    <x v="2"/>
    <x v="58"/>
    <x v="3"/>
    <x v="0"/>
    <x v="1"/>
    <x v="10"/>
    <s v="GTX1660"/>
    <x v="0"/>
    <s v="1920x1080"/>
    <x v="0"/>
    <x v="0"/>
    <x v="58"/>
    <s v="24_120-125"/>
    <s v="12_120-130"/>
    <x v="5"/>
    <x v="0"/>
    <s v="Q1`21"/>
    <n v="12967240"/>
    <n v="174525"/>
  </r>
  <r>
    <n v="13"/>
    <x v="2"/>
    <x v="59"/>
    <x v="3"/>
    <x v="0"/>
    <x v="1"/>
    <x v="10"/>
    <s v="RTX2070"/>
    <x v="0"/>
    <s v="1920x1080"/>
    <x v="0"/>
    <x v="0"/>
    <x v="59"/>
    <s v="33_165-170"/>
    <s v="16_160-170"/>
    <x v="5"/>
    <x v="0"/>
    <s v="Q1`21"/>
    <n v="2167204"/>
    <n v="29168"/>
  </r>
  <r>
    <n v="223"/>
    <x v="2"/>
    <x v="60"/>
    <x v="3"/>
    <x v="0"/>
    <x v="1"/>
    <x v="10"/>
    <s v="RTX2060"/>
    <x v="1"/>
    <s v="1920x1080"/>
    <x v="0"/>
    <x v="0"/>
    <x v="60"/>
    <s v="26_130-135"/>
    <s v="13_130-140"/>
    <x v="5"/>
    <x v="0"/>
    <s v="Q1`21"/>
    <n v="29720994"/>
    <n v="400013"/>
  </r>
  <r>
    <n v="34"/>
    <x v="2"/>
    <x v="61"/>
    <x v="3"/>
    <x v="0"/>
    <x v="1"/>
    <x v="10"/>
    <s v="RTX2060/RTX2080"/>
    <x v="1"/>
    <s v="1920x1080"/>
    <x v="0"/>
    <x v="0"/>
    <x v="61"/>
    <s v="38_190-195"/>
    <s v="19_190-200"/>
    <x v="5"/>
    <x v="0"/>
    <s v="Q1`21"/>
    <n v="6548706"/>
    <n v="88139"/>
  </r>
  <r>
    <n v="49"/>
    <x v="2"/>
    <x v="62"/>
    <x v="2"/>
    <x v="0"/>
    <x v="0"/>
    <x v="7"/>
    <s v="GTX1650/GTX1660"/>
    <x v="2"/>
    <s v="1920x1080/2560x1440"/>
    <x v="0"/>
    <x v="0"/>
    <x v="62"/>
    <s v="23_115-120"/>
    <s v="11_110-120"/>
    <x v="5"/>
    <x v="0"/>
    <s v="Q1`21"/>
    <n v="5759901"/>
    <n v="77522"/>
  </r>
  <r>
    <n v="74"/>
    <x v="2"/>
    <x v="63"/>
    <x v="3"/>
    <x v="0"/>
    <x v="0"/>
    <x v="7"/>
    <s v="GTX1660/RTX2060"/>
    <x v="0"/>
    <s v="1920x1080/2560x1440"/>
    <x v="0"/>
    <x v="0"/>
    <x v="63"/>
    <s v="21_105-110"/>
    <s v="10_100-110"/>
    <x v="5"/>
    <x v="0"/>
    <s v="Q1`21"/>
    <n v="7867310"/>
    <n v="105886"/>
  </r>
  <r>
    <n v="38"/>
    <x v="2"/>
    <x v="64"/>
    <x v="3"/>
    <x v="0"/>
    <x v="1"/>
    <x v="10"/>
    <s v="GTX1660"/>
    <x v="1"/>
    <s v="1920x1080"/>
    <x v="0"/>
    <x v="0"/>
    <x v="64"/>
    <s v="21_105-110"/>
    <s v="10_100-110"/>
    <x v="5"/>
    <x v="0"/>
    <s v="Q1`21"/>
    <n v="4078920"/>
    <n v="54898"/>
  </r>
  <r>
    <n v="28"/>
    <x v="2"/>
    <x v="65"/>
    <x v="3"/>
    <x v="0"/>
    <x v="1"/>
    <x v="10"/>
    <s v="RTX2060"/>
    <x v="0"/>
    <s v="1920x1080"/>
    <x v="0"/>
    <x v="0"/>
    <x v="65"/>
    <s v="28_140-145"/>
    <s v="14_140-150"/>
    <x v="5"/>
    <x v="0"/>
    <s v="Q1`21"/>
    <n v="3922716"/>
    <n v="52796"/>
  </r>
  <r>
    <n v="442"/>
    <x v="2"/>
    <x v="66"/>
    <x v="2"/>
    <x v="1"/>
    <x v="1"/>
    <x v="4"/>
    <s v="Int"/>
    <x v="2"/>
    <s v="1920x1080"/>
    <x v="0"/>
    <x v="0"/>
    <x v="66"/>
    <s v="10_50-55"/>
    <s v="5_50-60"/>
    <x v="2"/>
    <x v="0"/>
    <s v="Q1`21"/>
    <n v="22472164"/>
    <n v="302452"/>
  </r>
  <r>
    <n v="549"/>
    <x v="2"/>
    <x v="67"/>
    <x v="1"/>
    <x v="1"/>
    <x v="1"/>
    <x v="4"/>
    <s v="MX110"/>
    <x v="0"/>
    <s v="1920x1080"/>
    <x v="0"/>
    <x v="0"/>
    <x v="67"/>
    <s v="12_60-65"/>
    <s v="6_60-70"/>
    <x v="4"/>
    <x v="0"/>
    <s v="Q1`21"/>
    <n v="35615277"/>
    <n v="479344"/>
  </r>
  <r>
    <n v="17"/>
    <x v="2"/>
    <x v="68"/>
    <x v="0"/>
    <x v="1"/>
    <x v="1"/>
    <x v="4"/>
    <s v="Int"/>
    <x v="0"/>
    <s v="1920x1080"/>
    <x v="0"/>
    <x v="0"/>
    <x v="68"/>
    <s v="13_65-70"/>
    <s v="6_60-70"/>
    <x v="4"/>
    <x v="0"/>
    <s v="Q1`21"/>
    <n v="1140921"/>
    <n v="15356"/>
  </r>
  <r>
    <n v="485"/>
    <x v="2"/>
    <x v="69"/>
    <x v="1"/>
    <x v="0"/>
    <x v="0"/>
    <x v="1"/>
    <s v="Int/MX230"/>
    <x v="0"/>
    <s v="1920x1080"/>
    <x v="0"/>
    <x v="0"/>
    <x v="69"/>
    <s v="10_50-55"/>
    <s v="5_50-60"/>
    <x v="2"/>
    <x v="0"/>
    <s v="Q1`21"/>
    <n v="25195265"/>
    <n v="339102"/>
  </r>
  <r>
    <n v="128"/>
    <x v="2"/>
    <x v="70"/>
    <x v="1"/>
    <x v="0"/>
    <x v="1"/>
    <x v="5"/>
    <s v="Int/MX110"/>
    <x v="0"/>
    <s v="1920x1080"/>
    <x v="0"/>
    <x v="0"/>
    <x v="70"/>
    <s v="10_50-55"/>
    <s v="5_50-60"/>
    <x v="2"/>
    <x v="0"/>
    <s v="Q1`21"/>
    <n v="6887552"/>
    <n v="92699"/>
  </r>
  <r>
    <n v="77"/>
    <x v="2"/>
    <x v="71"/>
    <x v="1"/>
    <x v="0"/>
    <x v="1"/>
    <x v="5"/>
    <s v="MX130"/>
    <x v="0"/>
    <s v="1920x1080"/>
    <x v="0"/>
    <x v="0"/>
    <x v="71"/>
    <s v="11_55-60"/>
    <s v="5_50-60"/>
    <x v="2"/>
    <x v="0"/>
    <s v="Q1`21"/>
    <n v="4474162"/>
    <n v="60218"/>
  </r>
  <r>
    <n v="3926"/>
    <x v="2"/>
    <x v="72"/>
    <x v="0"/>
    <x v="0"/>
    <x v="0"/>
    <x v="0"/>
    <s v="Int"/>
    <x v="0"/>
    <s v="1920x1080"/>
    <x v="0"/>
    <x v="0"/>
    <x v="72"/>
    <s v="7_35-40"/>
    <s v="3_30-40"/>
    <x v="3"/>
    <x v="0"/>
    <s v="Q1`21"/>
    <n v="148854290"/>
    <n v="2003422"/>
  </r>
  <r>
    <n v="989"/>
    <x v="2"/>
    <x v="73"/>
    <x v="3"/>
    <x v="0"/>
    <x v="0"/>
    <x v="1"/>
    <s v="GTX1050"/>
    <x v="0"/>
    <s v="1920x1080"/>
    <x v="0"/>
    <x v="0"/>
    <x v="73"/>
    <s v="12_60-65"/>
    <s v="6_60-70"/>
    <x v="4"/>
    <x v="0"/>
    <s v="Q1`21"/>
    <n v="60485262"/>
    <n v="814068"/>
  </r>
  <r>
    <n v="85"/>
    <x v="2"/>
    <x v="74"/>
    <x v="2"/>
    <x v="1"/>
    <x v="1"/>
    <x v="6"/>
    <s v="Int"/>
    <x v="2"/>
    <s v="1920x1080"/>
    <x v="0"/>
    <x v="0"/>
    <x v="74"/>
    <s v="29_145-150"/>
    <s v="14_140-150"/>
    <x v="5"/>
    <x v="0"/>
    <s v="Q1`21"/>
    <n v="12603885"/>
    <n v="169635"/>
  </r>
  <r>
    <n v="4"/>
    <x v="2"/>
    <x v="75"/>
    <x v="2"/>
    <x v="1"/>
    <x v="1"/>
    <x v="11"/>
    <s v="Int"/>
    <x v="2"/>
    <s v="1920x1080"/>
    <x v="0"/>
    <x v="0"/>
    <x v="75"/>
    <s v="20_100-105"/>
    <s v="10_100-110"/>
    <x v="5"/>
    <x v="0"/>
    <s v="Q1`21"/>
    <n v="411816"/>
    <n v="5543"/>
  </r>
  <r>
    <n v="13"/>
    <x v="2"/>
    <x v="76"/>
    <x v="5"/>
    <x v="1"/>
    <x v="1"/>
    <x v="9"/>
    <s v="RTX2060"/>
    <x v="0"/>
    <s v="3840x2160"/>
    <x v="0"/>
    <x v="0"/>
    <x v="76"/>
    <s v="31_155-160"/>
    <s v="15_150-160"/>
    <x v="5"/>
    <x v="0"/>
    <s v="Q1`21"/>
    <n v="2079870"/>
    <n v="27993"/>
  </r>
  <r>
    <n v="4"/>
    <x v="2"/>
    <x v="77"/>
    <x v="5"/>
    <x v="1"/>
    <x v="1"/>
    <x v="9"/>
    <s v="Quadro RTX5000"/>
    <x v="1"/>
    <s v="1920x1200"/>
    <x v="0"/>
    <x v="0"/>
    <x v="77"/>
    <s v="77_385-390"/>
    <s v="38_380-390"/>
    <x v="5"/>
    <x v="0"/>
    <s v="Q1`21"/>
    <n v="1548000"/>
    <n v="20834"/>
  </r>
  <r>
    <n v="3"/>
    <x v="2"/>
    <x v="78"/>
    <x v="2"/>
    <x v="0"/>
    <x v="0"/>
    <x v="7"/>
    <s v="Int"/>
    <x v="2"/>
    <s v="1920x1080"/>
    <x v="1"/>
    <x v="0"/>
    <x v="78"/>
    <s v="10_50-55"/>
    <s v="5_50-60"/>
    <x v="2"/>
    <x v="0"/>
    <s v="Q1`21"/>
    <n v="163626"/>
    <n v="2202"/>
  </r>
  <r>
    <n v="81"/>
    <x v="2"/>
    <x v="79"/>
    <x v="0"/>
    <x v="0"/>
    <x v="0"/>
    <x v="7"/>
    <s v="Int"/>
    <x v="0"/>
    <s v="1920x1080"/>
    <x v="0"/>
    <x v="0"/>
    <x v="79"/>
    <s v="12_60-65"/>
    <s v="6_60-70"/>
    <x v="4"/>
    <x v="0"/>
    <s v="Q1`21"/>
    <n v="5129568"/>
    <n v="69039"/>
  </r>
  <r>
    <n v="26"/>
    <x v="2"/>
    <x v="80"/>
    <x v="2"/>
    <x v="0"/>
    <x v="1"/>
    <x v="5"/>
    <s v="Int"/>
    <x v="3"/>
    <s v="1920x1080"/>
    <x v="0"/>
    <x v="0"/>
    <x v="80"/>
    <s v="13_65-70"/>
    <s v="6_60-70"/>
    <x v="4"/>
    <x v="0"/>
    <s v="Q1`21"/>
    <n v="1738308"/>
    <n v="23396"/>
  </r>
  <r>
    <n v="43"/>
    <x v="2"/>
    <x v="81"/>
    <x v="2"/>
    <x v="0"/>
    <x v="1"/>
    <x v="11"/>
    <s v="Int"/>
    <x v="2"/>
    <s v="1920x1080"/>
    <x v="0"/>
    <x v="0"/>
    <x v="81"/>
    <s v="12_60-65"/>
    <s v="6_60-70"/>
    <x v="4"/>
    <x v="0"/>
    <s v="Q1`21"/>
    <n v="2650004"/>
    <n v="35666"/>
  </r>
  <r>
    <n v="223"/>
    <x v="2"/>
    <x v="82"/>
    <x v="1"/>
    <x v="0"/>
    <x v="1"/>
    <x v="4"/>
    <s v="MX250"/>
    <x v="0"/>
    <s v="1920x1080"/>
    <x v="0"/>
    <x v="0"/>
    <x v="82"/>
    <s v="11_55-60"/>
    <s v="5_50-60"/>
    <x v="2"/>
    <x v="0"/>
    <s v="Q1`21"/>
    <n v="13140275"/>
    <n v="176854"/>
  </r>
  <r>
    <n v="5041"/>
    <x v="2"/>
    <x v="83"/>
    <x v="0"/>
    <x v="0"/>
    <x v="1"/>
    <x v="2"/>
    <s v="Int"/>
    <x v="0"/>
    <s v="1920x1080"/>
    <x v="0"/>
    <x v="1"/>
    <x v="83"/>
    <s v="7_35-40"/>
    <s v="3_30-40"/>
    <x v="3"/>
    <x v="0"/>
    <s v="Q1`21"/>
    <n v="177544020"/>
    <n v="2389556"/>
  </r>
  <r>
    <n v="1320"/>
    <x v="2"/>
    <x v="84"/>
    <x v="0"/>
    <x v="0"/>
    <x v="0"/>
    <x v="0"/>
    <s v="Int"/>
    <x v="1"/>
    <s v="1920x1080"/>
    <x v="0"/>
    <x v="0"/>
    <x v="84"/>
    <s v="7_35-40"/>
    <s v="3_30-40"/>
    <x v="3"/>
    <x v="0"/>
    <s v="Q1`21"/>
    <n v="50813400"/>
    <n v="683895"/>
  </r>
  <r>
    <n v="57"/>
    <x v="2"/>
    <x v="85"/>
    <x v="2"/>
    <x v="0"/>
    <x v="1"/>
    <x v="6"/>
    <s v="Int/MX450"/>
    <x v="2"/>
    <s v="1920x1080+ScreenPad"/>
    <x v="1"/>
    <x v="0"/>
    <x v="85"/>
    <s v="26_130-135"/>
    <s v="13_130-140"/>
    <x v="5"/>
    <x v="0"/>
    <s v="Q1`21"/>
    <n v="7477032"/>
    <n v="100633"/>
  </r>
  <r>
    <n v="111"/>
    <x v="2"/>
    <x v="86"/>
    <x v="2"/>
    <x v="0"/>
    <x v="1"/>
    <x v="6"/>
    <s v="Int"/>
    <x v="3"/>
    <s v="3840х2160"/>
    <x v="1"/>
    <x v="0"/>
    <x v="86"/>
    <s v="19_95-100"/>
    <s v="9_90-100"/>
    <x v="5"/>
    <x v="0"/>
    <s v="Q1`21"/>
    <n v="11099889"/>
    <n v="149393"/>
  </r>
  <r>
    <n v="285"/>
    <x v="2"/>
    <x v="87"/>
    <x v="2"/>
    <x v="0"/>
    <x v="0"/>
    <x v="1"/>
    <s v="Int"/>
    <x v="2"/>
    <s v="1920x1080"/>
    <x v="1"/>
    <x v="0"/>
    <x v="87"/>
    <s v="12_60-65"/>
    <s v="6_60-70"/>
    <x v="4"/>
    <x v="0"/>
    <s v="Q1`21"/>
    <n v="17383575"/>
    <n v="233965"/>
  </r>
  <r>
    <n v="119"/>
    <x v="2"/>
    <x v="88"/>
    <x v="2"/>
    <x v="0"/>
    <x v="1"/>
    <x v="6"/>
    <s v="Int"/>
    <x v="3"/>
    <s v="1920x1080"/>
    <x v="1"/>
    <x v="0"/>
    <x v="88"/>
    <s v="19_95-100"/>
    <s v="9_90-100"/>
    <x v="5"/>
    <x v="0"/>
    <s v="Q1`21"/>
    <n v="11890956"/>
    <n v="160040"/>
  </r>
  <r>
    <n v="23"/>
    <x v="2"/>
    <x v="89"/>
    <x v="2"/>
    <x v="0"/>
    <x v="1"/>
    <x v="5"/>
    <s v="Int"/>
    <x v="3"/>
    <s v="1920x1080"/>
    <x v="1"/>
    <x v="0"/>
    <x v="89"/>
    <s v="19_95-100"/>
    <s v="9_90-100"/>
    <x v="5"/>
    <x v="0"/>
    <s v="Q1`21"/>
    <n v="2219546"/>
    <n v="29873"/>
  </r>
  <r>
    <n v="13"/>
    <x v="2"/>
    <x v="90"/>
    <x v="2"/>
    <x v="0"/>
    <x v="1"/>
    <x v="4"/>
    <s v="Int"/>
    <x v="2"/>
    <s v="1920x1080"/>
    <x v="1"/>
    <x v="0"/>
    <x v="90"/>
    <s v="16_80-85"/>
    <s v="8_80-90"/>
    <x v="5"/>
    <x v="0"/>
    <s v="Q1`21"/>
    <n v="1060969"/>
    <n v="14280"/>
  </r>
  <r>
    <n v="106"/>
    <x v="2"/>
    <x v="91"/>
    <x v="3"/>
    <x v="0"/>
    <x v="1"/>
    <x v="4"/>
    <s v="GTX1050/GTX1060"/>
    <x v="0"/>
    <s v="1920x1080/3840x2160"/>
    <x v="1"/>
    <x v="0"/>
    <x v="91"/>
    <s v="21_105-110"/>
    <s v="10_100-110"/>
    <x v="5"/>
    <x v="0"/>
    <s v="Q1`21"/>
    <n v="11143674"/>
    <n v="149982"/>
  </r>
  <r>
    <n v="213"/>
    <x v="2"/>
    <x v="92"/>
    <x v="2"/>
    <x v="0"/>
    <x v="1"/>
    <x v="6"/>
    <s v="Int"/>
    <x v="3"/>
    <s v="1920x1080"/>
    <x v="0"/>
    <x v="0"/>
    <x v="92"/>
    <s v="20_100-105"/>
    <s v="10_100-110"/>
    <x v="5"/>
    <x v="0"/>
    <s v="Q1`21"/>
    <n v="22256157"/>
    <n v="299545"/>
  </r>
  <r>
    <n v="17"/>
    <x v="2"/>
    <x v="93"/>
    <x v="2"/>
    <x v="0"/>
    <x v="1"/>
    <x v="6"/>
    <s v="Int"/>
    <x v="2"/>
    <s v="1920x1080"/>
    <x v="1"/>
    <x v="0"/>
    <x v="93"/>
    <s v="24_120-125"/>
    <s v="12_120-130"/>
    <x v="5"/>
    <x v="0"/>
    <s v="Q1`21"/>
    <n v="2098650"/>
    <n v="28246"/>
  </r>
  <r>
    <n v="230"/>
    <x v="2"/>
    <x v="94"/>
    <x v="2"/>
    <x v="0"/>
    <x v="1"/>
    <x v="6"/>
    <s v="Int"/>
    <x v="2"/>
    <s v="1920x1080"/>
    <x v="0"/>
    <x v="0"/>
    <x v="94"/>
    <s v="18_90-95"/>
    <s v="9_90-100"/>
    <x v="5"/>
    <x v="0"/>
    <s v="Q1`21"/>
    <n v="21651970"/>
    <n v="291413"/>
  </r>
  <r>
    <n v="149"/>
    <x v="2"/>
    <x v="95"/>
    <x v="2"/>
    <x v="0"/>
    <x v="1"/>
    <x v="4"/>
    <s v="Int"/>
    <x v="2"/>
    <s v="1920x1080"/>
    <x v="0"/>
    <x v="0"/>
    <x v="95"/>
    <s v="16_80-85"/>
    <s v="8_80-90"/>
    <x v="5"/>
    <x v="0"/>
    <s v="Q1`21"/>
    <n v="11981984"/>
    <n v="161265"/>
  </r>
  <r>
    <n v="304"/>
    <x v="2"/>
    <x v="96"/>
    <x v="2"/>
    <x v="0"/>
    <x v="1"/>
    <x v="11"/>
    <s v="MX250"/>
    <x v="2"/>
    <s v="1920x1080"/>
    <x v="0"/>
    <x v="0"/>
    <x v="96"/>
    <s v="18_90-95"/>
    <s v="9_90-100"/>
    <x v="5"/>
    <x v="0"/>
    <s v="Q1`21"/>
    <n v="28008432"/>
    <n v="376964"/>
  </r>
  <r>
    <n v="130"/>
    <x v="2"/>
    <x v="97"/>
    <x v="2"/>
    <x v="0"/>
    <x v="1"/>
    <x v="6"/>
    <s v="Int"/>
    <x v="2"/>
    <s v="1920x1080"/>
    <x v="0"/>
    <x v="0"/>
    <x v="97"/>
    <s v="17_85-90"/>
    <s v="8_80-90"/>
    <x v="5"/>
    <x v="0"/>
    <s v="Q1`21"/>
    <n v="11138400"/>
    <n v="149911"/>
  </r>
  <r>
    <n v="6"/>
    <x v="3"/>
    <x v="98"/>
    <x v="3"/>
    <x v="0"/>
    <x v="1"/>
    <x v="10"/>
    <s v="RTX2060/RTX2070/RTX2080"/>
    <x v="0"/>
    <s v="1920x1080/3840x2160"/>
    <x v="0"/>
    <x v="0"/>
    <x v="98"/>
    <s v="51_255-260"/>
    <s v="25_250-260"/>
    <x v="5"/>
    <x v="0"/>
    <s v="Q1`21"/>
    <n v="1533678"/>
    <n v="20642"/>
  </r>
  <r>
    <n v="6"/>
    <x v="3"/>
    <x v="99"/>
    <x v="0"/>
    <x v="0"/>
    <x v="1"/>
    <x v="5"/>
    <s v="Int"/>
    <x v="0"/>
    <s v="1920x1080"/>
    <x v="0"/>
    <x v="0"/>
    <x v="99"/>
    <s v="7_35-40"/>
    <s v="3_30-40"/>
    <x v="3"/>
    <x v="0"/>
    <s v="Q1`21"/>
    <n v="221940"/>
    <n v="2987"/>
  </r>
  <r>
    <n v="10"/>
    <x v="3"/>
    <x v="100"/>
    <x v="1"/>
    <x v="0"/>
    <x v="1"/>
    <x v="5"/>
    <s v="Int/MX230"/>
    <x v="0"/>
    <s v="1920x1080"/>
    <x v="0"/>
    <x v="0"/>
    <x v="100"/>
    <s v="10_50-55"/>
    <s v="5_50-60"/>
    <x v="2"/>
    <x v="0"/>
    <s v="Q1`21"/>
    <n v="542700"/>
    <n v="7304"/>
  </r>
  <r>
    <n v="895"/>
    <x v="3"/>
    <x v="101"/>
    <x v="1"/>
    <x v="0"/>
    <x v="1"/>
    <x v="5"/>
    <s v="Int/MX230/MX250"/>
    <x v="1"/>
    <s v="1920x1080"/>
    <x v="0"/>
    <x v="0"/>
    <x v="101"/>
    <s v="14_70-75"/>
    <s v="7_70-80"/>
    <x v="6"/>
    <x v="0"/>
    <s v="Q1`21"/>
    <n v="63345415"/>
    <n v="852563"/>
  </r>
  <r>
    <n v="20"/>
    <x v="3"/>
    <x v="102"/>
    <x v="2"/>
    <x v="0"/>
    <x v="1"/>
    <x v="6"/>
    <s v="Int/MX350"/>
    <x v="2"/>
    <s v="2560x1600"/>
    <x v="0"/>
    <x v="0"/>
    <x v="102"/>
    <s v="19_95-100"/>
    <s v="9_90-100"/>
    <x v="5"/>
    <x v="0"/>
    <s v="Q1`21"/>
    <n v="1994460"/>
    <n v="26843"/>
  </r>
  <r>
    <n v="274"/>
    <x v="3"/>
    <x v="103"/>
    <x v="3"/>
    <x v="0"/>
    <x v="1"/>
    <x v="10"/>
    <s v="GTX1650/GTX1650/RTX2060"/>
    <x v="0"/>
    <s v="1920x1080"/>
    <x v="0"/>
    <x v="0"/>
    <x v="103"/>
    <s v="19_95-100"/>
    <s v="9_90-100"/>
    <x v="5"/>
    <x v="0"/>
    <s v="Q1`21"/>
    <n v="26884880"/>
    <n v="361842"/>
  </r>
  <r>
    <n v="294"/>
    <x v="3"/>
    <x v="104"/>
    <x v="3"/>
    <x v="0"/>
    <x v="1"/>
    <x v="10"/>
    <s v="GTX1650/RTX2060/RTX2070"/>
    <x v="0"/>
    <s v="1920x1080"/>
    <x v="0"/>
    <x v="0"/>
    <x v="104"/>
    <s v="23_115-120"/>
    <s v="11_110-120"/>
    <x v="5"/>
    <x v="0"/>
    <s v="Q1`21"/>
    <n v="34396824"/>
    <n v="462945"/>
  </r>
  <r>
    <n v="16"/>
    <x v="3"/>
    <x v="105"/>
    <x v="3"/>
    <x v="0"/>
    <x v="1"/>
    <x v="9"/>
    <s v="GTX1660/RTX2060/RTX2070"/>
    <x v="0"/>
    <s v="1920x1080"/>
    <x v="0"/>
    <x v="0"/>
    <x v="105"/>
    <s v="21_105-110"/>
    <s v="10_100-110"/>
    <x v="5"/>
    <x v="0"/>
    <s v="Q1`21"/>
    <n v="1689584"/>
    <n v="22740"/>
  </r>
  <r>
    <n v="58"/>
    <x v="3"/>
    <x v="106"/>
    <x v="3"/>
    <x v="0"/>
    <x v="1"/>
    <x v="10"/>
    <s v="GTX1660/RTX2060/RTX2070"/>
    <x v="1"/>
    <s v="1920x1080"/>
    <x v="0"/>
    <x v="0"/>
    <x v="106"/>
    <s v="31_155-160"/>
    <s v="15_150-160"/>
    <x v="5"/>
    <x v="0"/>
    <s v="Q1`21"/>
    <n v="9019290"/>
    <n v="121390"/>
  </r>
  <r>
    <n v="79"/>
    <x v="3"/>
    <x v="107"/>
    <x v="2"/>
    <x v="1"/>
    <x v="1"/>
    <x v="4"/>
    <s v="Int"/>
    <x v="3"/>
    <s v="1920x1080"/>
    <x v="0"/>
    <x v="0"/>
    <x v="107"/>
    <s v="14_70-75"/>
    <s v="7_70-80"/>
    <x v="6"/>
    <x v="0"/>
    <s v="Q1`21"/>
    <n v="5847580"/>
    <n v="78702"/>
  </r>
  <r>
    <n v="212"/>
    <x v="3"/>
    <x v="108"/>
    <x v="2"/>
    <x v="1"/>
    <x v="1"/>
    <x v="11"/>
    <s v="Int"/>
    <x v="2"/>
    <s v="1920x1080"/>
    <x v="0"/>
    <x v="0"/>
    <x v="108"/>
    <s v="13_65-70"/>
    <s v="6_60-70"/>
    <x v="4"/>
    <x v="0"/>
    <s v="Q1`21"/>
    <n v="14659164"/>
    <n v="197297"/>
  </r>
  <r>
    <n v="964"/>
    <x v="3"/>
    <x v="109"/>
    <x v="1"/>
    <x v="1"/>
    <x v="1"/>
    <x v="11"/>
    <s v="Int/RX640"/>
    <x v="0"/>
    <s v="1920x1080"/>
    <x v="0"/>
    <x v="0"/>
    <x v="109"/>
    <s v="11_55-60"/>
    <s v="5_50-60"/>
    <x v="2"/>
    <x v="0"/>
    <s v="Q1`21"/>
    <n v="53707332"/>
    <n v="722844"/>
  </r>
  <r>
    <n v="218"/>
    <x v="3"/>
    <x v="110"/>
    <x v="2"/>
    <x v="1"/>
    <x v="1"/>
    <x v="11"/>
    <s v="Int"/>
    <x v="3"/>
    <s v="1920x1080"/>
    <x v="0"/>
    <x v="0"/>
    <x v="110"/>
    <s v="18_90-95"/>
    <s v="9_90-100"/>
    <x v="5"/>
    <x v="0"/>
    <s v="Q1`21"/>
    <n v="20207728"/>
    <n v="271975"/>
  </r>
  <r>
    <n v="34"/>
    <x v="3"/>
    <x v="111"/>
    <x v="2"/>
    <x v="1"/>
    <x v="1"/>
    <x v="11"/>
    <s v="Int"/>
    <x v="3"/>
    <s v="1920x1080"/>
    <x v="1"/>
    <x v="0"/>
    <x v="111"/>
    <s v="20_100-105"/>
    <s v="10_100-110"/>
    <x v="5"/>
    <x v="0"/>
    <s v="Q1`21"/>
    <n v="3487380"/>
    <n v="46936"/>
  </r>
  <r>
    <n v="744"/>
    <x v="3"/>
    <x v="112"/>
    <x v="2"/>
    <x v="1"/>
    <x v="1"/>
    <x v="11"/>
    <s v="Int"/>
    <x v="2"/>
    <s v="1920x1080"/>
    <x v="0"/>
    <x v="0"/>
    <x v="112"/>
    <s v="16_80-85"/>
    <s v="8_80-90"/>
    <x v="5"/>
    <x v="0"/>
    <s v="Q1`21"/>
    <n v="60799680"/>
    <n v="818300"/>
  </r>
  <r>
    <n v="73"/>
    <x v="3"/>
    <x v="113"/>
    <x v="2"/>
    <x v="1"/>
    <x v="1"/>
    <x v="10"/>
    <s v="Int/MX250"/>
    <x v="2"/>
    <s v="1920x1080"/>
    <x v="0"/>
    <x v="0"/>
    <x v="113"/>
    <s v="18_90-95"/>
    <s v="9_90-100"/>
    <x v="5"/>
    <x v="0"/>
    <s v="Q1`21"/>
    <n v="6904340"/>
    <n v="92925"/>
  </r>
  <r>
    <n v="22"/>
    <x v="3"/>
    <x v="114"/>
    <x v="0"/>
    <x v="1"/>
    <x v="1"/>
    <x v="9"/>
    <s v="Int"/>
    <x v="0"/>
    <s v="1920x1080"/>
    <x v="0"/>
    <x v="0"/>
    <x v="114"/>
    <s v="20_100-105"/>
    <s v="10_100-110"/>
    <x v="5"/>
    <x v="0"/>
    <s v="Q1`21"/>
    <n v="2265978"/>
    <n v="30498"/>
  </r>
  <r>
    <n v="50"/>
    <x v="3"/>
    <x v="115"/>
    <x v="0"/>
    <x v="1"/>
    <x v="1"/>
    <x v="11"/>
    <s v="Int"/>
    <x v="0"/>
    <s v="1920x1080"/>
    <x v="0"/>
    <x v="0"/>
    <x v="115"/>
    <s v="15_75-80"/>
    <s v="7_70-80"/>
    <x v="6"/>
    <x v="0"/>
    <s v="Q1`21"/>
    <n v="3988500"/>
    <n v="53681"/>
  </r>
  <r>
    <n v="347"/>
    <x v="3"/>
    <x v="116"/>
    <x v="0"/>
    <x v="1"/>
    <x v="1"/>
    <x v="11"/>
    <s v="Int"/>
    <x v="0"/>
    <s v="1920x1080"/>
    <x v="0"/>
    <x v="0"/>
    <x v="116"/>
    <s v="18_90-95"/>
    <s v="9_90-100"/>
    <x v="5"/>
    <x v="0"/>
    <s v="Q1`21"/>
    <n v="32906704"/>
    <n v="442890"/>
  </r>
  <r>
    <n v="280"/>
    <x v="3"/>
    <x v="117"/>
    <x v="4"/>
    <x v="1"/>
    <x v="1"/>
    <x v="11"/>
    <s v="Int"/>
    <x v="6"/>
    <s v="1920x1080"/>
    <x v="1"/>
    <x v="0"/>
    <x v="117"/>
    <s v="25_125-130"/>
    <s v="12_120-130"/>
    <x v="5"/>
    <x v="0"/>
    <s v="Q1`21"/>
    <n v="35000000"/>
    <n v="471063"/>
  </r>
  <r>
    <n v="40"/>
    <x v="3"/>
    <x v="118"/>
    <x v="2"/>
    <x v="1"/>
    <x v="1"/>
    <x v="11"/>
    <s v="Int"/>
    <x v="3"/>
    <s v="1920x1080"/>
    <x v="0"/>
    <x v="0"/>
    <x v="118"/>
    <s v="20_100-105"/>
    <s v="10_100-110"/>
    <x v="5"/>
    <x v="0"/>
    <s v="Q1`21"/>
    <n v="4161880"/>
    <n v="56015"/>
  </r>
  <r>
    <n v="270"/>
    <x v="3"/>
    <x v="119"/>
    <x v="2"/>
    <x v="1"/>
    <x v="1"/>
    <x v="11"/>
    <s v="Int"/>
    <x v="2"/>
    <s v="1920x1080/3840x2160"/>
    <x v="0"/>
    <x v="0"/>
    <x v="119"/>
    <s v="24_120-125"/>
    <s v="12_120-130"/>
    <x v="5"/>
    <x v="0"/>
    <s v="Q1`21"/>
    <n v="32782860"/>
    <n v="441223"/>
  </r>
  <r>
    <n v="28"/>
    <x v="3"/>
    <x v="120"/>
    <x v="0"/>
    <x v="1"/>
    <x v="1"/>
    <x v="11"/>
    <s v="Int"/>
    <x v="0"/>
    <s v="1920x1080"/>
    <x v="1"/>
    <x v="0"/>
    <x v="120"/>
    <s v="40_200-205"/>
    <s v="20_200-210"/>
    <x v="5"/>
    <x v="0"/>
    <s v="Q1`21"/>
    <n v="5694080"/>
    <n v="76636"/>
  </r>
  <r>
    <n v="169"/>
    <x v="3"/>
    <x v="121"/>
    <x v="2"/>
    <x v="1"/>
    <x v="1"/>
    <x v="15"/>
    <s v="Int"/>
    <x v="2"/>
    <s v="1920x1080"/>
    <x v="0"/>
    <x v="0"/>
    <x v="117"/>
    <s v="25_125-130"/>
    <s v="12_120-130"/>
    <x v="5"/>
    <x v="0"/>
    <s v="Q1`21"/>
    <n v="21125000"/>
    <n v="284320"/>
  </r>
  <r>
    <n v="28"/>
    <x v="3"/>
    <x v="122"/>
    <x v="5"/>
    <x v="1"/>
    <x v="1"/>
    <x v="10"/>
    <s v="Quadro P520"/>
    <x v="0"/>
    <s v="1920x1080"/>
    <x v="0"/>
    <x v="0"/>
    <x v="121"/>
    <s v="22_110-115"/>
    <s v="11_110-120"/>
    <x v="5"/>
    <x v="0"/>
    <s v="Q1`21"/>
    <n v="3210900"/>
    <n v="43215"/>
  </r>
  <r>
    <n v="22"/>
    <x v="3"/>
    <x v="123"/>
    <x v="5"/>
    <x v="1"/>
    <x v="1"/>
    <x v="10"/>
    <s v="Quadro P620"/>
    <x v="0"/>
    <s v="1920x1080"/>
    <x v="0"/>
    <x v="0"/>
    <x v="122"/>
    <s v="28_140-145"/>
    <s v="14_140-150"/>
    <x v="5"/>
    <x v="0"/>
    <s v="Q1`21"/>
    <n v="3180430"/>
    <n v="42805"/>
  </r>
  <r>
    <n v="12"/>
    <x v="3"/>
    <x v="124"/>
    <x v="5"/>
    <x v="1"/>
    <x v="1"/>
    <x v="9"/>
    <s v="Quadro T1000/T2000"/>
    <x v="0"/>
    <s v="1920x1080/3840x2160"/>
    <x v="0"/>
    <x v="0"/>
    <x v="123"/>
    <s v="45_225-230"/>
    <s v="22_220-230"/>
    <x v="5"/>
    <x v="0"/>
    <s v="Q1`21"/>
    <n v="2701980"/>
    <n v="36366"/>
  </r>
  <r>
    <n v="6"/>
    <x v="3"/>
    <x v="125"/>
    <x v="5"/>
    <x v="1"/>
    <x v="1"/>
    <x v="10"/>
    <s v="Quadro RTX3000"/>
    <x v="0"/>
    <s v="1920x1280/3840x2400"/>
    <x v="0"/>
    <x v="0"/>
    <x v="124"/>
    <s v="57_285-290"/>
    <s v="28_280-290"/>
    <x v="5"/>
    <x v="0"/>
    <s v="Q1`21"/>
    <n v="1710648"/>
    <n v="23024"/>
  </r>
  <r>
    <n v="16"/>
    <x v="3"/>
    <x v="126"/>
    <x v="5"/>
    <x v="1"/>
    <x v="1"/>
    <x v="10"/>
    <s v="Quadro RTX4000/RTX5000"/>
    <x v="0"/>
    <s v="1920x1080/3840x2160"/>
    <x v="0"/>
    <x v="0"/>
    <x v="125"/>
    <s v="52_260-265"/>
    <s v="26_260-270"/>
    <x v="5"/>
    <x v="0"/>
    <s v="Q1`21"/>
    <n v="4236208"/>
    <n v="57015"/>
  </r>
  <r>
    <n v="12"/>
    <x v="3"/>
    <x v="127"/>
    <x v="5"/>
    <x v="1"/>
    <x v="1"/>
    <x v="10"/>
    <s v="RTX3000/RTX4000"/>
    <x v="1"/>
    <s v="3840x2160"/>
    <x v="0"/>
    <x v="0"/>
    <x v="126"/>
    <s v="59_295-300"/>
    <s v="29_290-300"/>
    <x v="5"/>
    <x v="0"/>
    <s v="Q1`21"/>
    <n v="3574656"/>
    <n v="48111"/>
  </r>
  <r>
    <n v="117"/>
    <x v="3"/>
    <x v="128"/>
    <x v="2"/>
    <x v="1"/>
    <x v="1"/>
    <x v="5"/>
    <s v="Int"/>
    <x v="2"/>
    <s v="1920x1080"/>
    <x v="0"/>
    <x v="0"/>
    <x v="127"/>
    <s v="9_45-50"/>
    <s v="4_40-50"/>
    <x v="1"/>
    <x v="0"/>
    <s v="Q1`21"/>
    <n v="5703282"/>
    <n v="76760"/>
  </r>
  <r>
    <n v="95"/>
    <x v="3"/>
    <x v="129"/>
    <x v="2"/>
    <x v="1"/>
    <x v="1"/>
    <x v="11"/>
    <s v="Int"/>
    <x v="2"/>
    <s v="1366x768/1920x1080"/>
    <x v="0"/>
    <x v="0"/>
    <x v="128"/>
    <s v="10_50-55"/>
    <s v="5_50-60"/>
    <x v="2"/>
    <x v="0"/>
    <s v="Q1`21"/>
    <n v="5157835"/>
    <n v="69419"/>
  </r>
  <r>
    <n v="83"/>
    <x v="3"/>
    <x v="130"/>
    <x v="2"/>
    <x v="1"/>
    <x v="1"/>
    <x v="5"/>
    <s v="Int"/>
    <x v="2"/>
    <s v="1920x1080"/>
    <x v="0"/>
    <x v="0"/>
    <x v="129"/>
    <s v="9_45-50"/>
    <s v="4_40-50"/>
    <x v="1"/>
    <x v="0"/>
    <s v="Q1`21"/>
    <n v="4097461"/>
    <n v="55148"/>
  </r>
  <r>
    <n v="6"/>
    <x v="3"/>
    <x v="131"/>
    <x v="0"/>
    <x v="1"/>
    <x v="1"/>
    <x v="5"/>
    <s v="Int"/>
    <x v="0"/>
    <s v="1920x1080"/>
    <x v="0"/>
    <x v="0"/>
    <x v="130"/>
    <s v="10_50-55"/>
    <s v="5_50-60"/>
    <x v="2"/>
    <x v="0"/>
    <s v="Q1`21"/>
    <n v="318618"/>
    <n v="4288"/>
  </r>
  <r>
    <n v="6"/>
    <x v="3"/>
    <x v="132"/>
    <x v="0"/>
    <x v="1"/>
    <x v="1"/>
    <x v="5"/>
    <s v="Int"/>
    <x v="0"/>
    <s v="1920x1080"/>
    <x v="0"/>
    <x v="0"/>
    <x v="131"/>
    <s v="10_50-55"/>
    <s v="5_50-60"/>
    <x v="2"/>
    <x v="0"/>
    <s v="Q1`21"/>
    <n v="312366"/>
    <n v="4204"/>
  </r>
  <r>
    <n v="67"/>
    <x v="3"/>
    <x v="133"/>
    <x v="2"/>
    <x v="1"/>
    <x v="1"/>
    <x v="6"/>
    <s v="Int"/>
    <x v="3"/>
    <s v="1920x1080"/>
    <x v="0"/>
    <x v="0"/>
    <x v="132"/>
    <s v="15_75-80"/>
    <s v="7_70-80"/>
    <x v="6"/>
    <x v="0"/>
    <s v="Q1`21"/>
    <n v="5157459"/>
    <n v="69414"/>
  </r>
  <r>
    <n v="12"/>
    <x v="3"/>
    <x v="134"/>
    <x v="2"/>
    <x v="1"/>
    <x v="1"/>
    <x v="11"/>
    <s v="Int/MX230"/>
    <x v="3"/>
    <s v="1920x1080"/>
    <x v="0"/>
    <x v="0"/>
    <x v="133"/>
    <s v="11_55-60"/>
    <s v="5_50-60"/>
    <x v="2"/>
    <x v="0"/>
    <s v="Q1`21"/>
    <n v="709320"/>
    <n v="9547"/>
  </r>
  <r>
    <n v="16"/>
    <x v="3"/>
    <x v="135"/>
    <x v="2"/>
    <x v="1"/>
    <x v="1"/>
    <x v="5"/>
    <s v="Int"/>
    <x v="2"/>
    <s v="1920x1080"/>
    <x v="0"/>
    <x v="0"/>
    <x v="134"/>
    <s v="12_60-65"/>
    <s v="6_60-70"/>
    <x v="4"/>
    <x v="0"/>
    <s v="Q1`21"/>
    <n v="1037792"/>
    <n v="13968"/>
  </r>
  <r>
    <n v="202"/>
    <x v="3"/>
    <x v="136"/>
    <x v="0"/>
    <x v="1"/>
    <x v="1"/>
    <x v="5"/>
    <s v="Int"/>
    <x v="0"/>
    <s v="1920x1080"/>
    <x v="0"/>
    <x v="0"/>
    <x v="135"/>
    <s v="13_65-70"/>
    <s v="6_60-70"/>
    <x v="4"/>
    <x v="0"/>
    <s v="Q1`21"/>
    <n v="13893358"/>
    <n v="186990"/>
  </r>
  <r>
    <n v="12"/>
    <x v="3"/>
    <x v="137"/>
    <x v="3"/>
    <x v="1"/>
    <x v="1"/>
    <x v="10"/>
    <s v="GTX1650"/>
    <x v="0"/>
    <s v="1920x1080"/>
    <x v="0"/>
    <x v="0"/>
    <x v="136"/>
    <s v="21_105-110"/>
    <s v="10_100-110"/>
    <x v="5"/>
    <x v="0"/>
    <s v="Q1`21"/>
    <n v="1294680"/>
    <n v="17425"/>
  </r>
  <r>
    <n v="34"/>
    <x v="3"/>
    <x v="138"/>
    <x v="3"/>
    <x v="1"/>
    <x v="1"/>
    <x v="9"/>
    <s v="GTX1650"/>
    <x v="0"/>
    <s v="1920x1080"/>
    <x v="0"/>
    <x v="0"/>
    <x v="137"/>
    <s v="17_85-90"/>
    <s v="8_80-90"/>
    <x v="5"/>
    <x v="0"/>
    <s v="Q1`21"/>
    <n v="3010564"/>
    <n v="40519"/>
  </r>
  <r>
    <n v="42"/>
    <x v="3"/>
    <x v="139"/>
    <x v="2"/>
    <x v="0"/>
    <x v="1"/>
    <x v="11"/>
    <s v="Int"/>
    <x v="3"/>
    <s v="1920x1080/3840x2160"/>
    <x v="1"/>
    <x v="0"/>
    <x v="138"/>
    <s v="25_125-130"/>
    <s v="12_120-130"/>
    <x v="5"/>
    <x v="0"/>
    <s v="Q1`21"/>
    <n v="5258064"/>
    <n v="70768"/>
  </r>
  <r>
    <n v="6"/>
    <x v="3"/>
    <x v="140"/>
    <x v="2"/>
    <x v="0"/>
    <x v="1"/>
    <x v="5"/>
    <s v="Int"/>
    <x v="3"/>
    <s v="1920x1080/3840x2160"/>
    <x v="1"/>
    <x v="0"/>
    <x v="139"/>
    <s v="24_120-125"/>
    <s v="12_120-130"/>
    <x v="5"/>
    <x v="0"/>
    <s v="Q1`21"/>
    <n v="725712"/>
    <n v="9767"/>
  </r>
  <r>
    <n v="6"/>
    <x v="3"/>
    <x v="141"/>
    <x v="2"/>
    <x v="0"/>
    <x v="1"/>
    <x v="5"/>
    <s v="Int"/>
    <x v="3"/>
    <s v="1920x1080/1920x1200/3840x2400"/>
    <x v="1"/>
    <x v="0"/>
    <x v="140"/>
    <s v="29_145-150"/>
    <s v="14_140-150"/>
    <x v="5"/>
    <x v="0"/>
    <s v="Q1`21"/>
    <n v="876948"/>
    <n v="11803"/>
  </r>
  <r>
    <n v="20"/>
    <x v="3"/>
    <x v="142"/>
    <x v="2"/>
    <x v="0"/>
    <x v="1"/>
    <x v="6"/>
    <s v="Int"/>
    <x v="3"/>
    <s v="1920x1080/1920x1200/3840x2400"/>
    <x v="0"/>
    <x v="0"/>
    <x v="141"/>
    <s v="32_160-165"/>
    <s v="16_160-170"/>
    <x v="5"/>
    <x v="0"/>
    <s v="Q1`21"/>
    <n v="3298720"/>
    <n v="44397"/>
  </r>
  <r>
    <n v="17"/>
    <x v="3"/>
    <x v="143"/>
    <x v="2"/>
    <x v="0"/>
    <x v="1"/>
    <x v="6"/>
    <s v="Int"/>
    <x v="3"/>
    <s v="1920x1080/1920x1200/3840x2400"/>
    <x v="1"/>
    <x v="0"/>
    <x v="142"/>
    <s v="33_165-170"/>
    <s v="16_160-170"/>
    <x v="5"/>
    <x v="0"/>
    <s v="Q1`21"/>
    <n v="2838184"/>
    <n v="38199"/>
  </r>
  <r>
    <n v="32"/>
    <x v="3"/>
    <x v="144"/>
    <x v="3"/>
    <x v="0"/>
    <x v="1"/>
    <x v="9"/>
    <s v="GTX1050/GTX1650"/>
    <x v="0"/>
    <s v="1920x1080/3840x2160"/>
    <x v="0"/>
    <x v="0"/>
    <x v="143"/>
    <s v="31_155-160"/>
    <s v="15_150-160"/>
    <x v="5"/>
    <x v="0"/>
    <s v="Q1`21"/>
    <n v="5006336"/>
    <n v="67380"/>
  </r>
  <r>
    <n v="200"/>
    <x v="3"/>
    <x v="145"/>
    <x v="3"/>
    <x v="0"/>
    <x v="1"/>
    <x v="10"/>
    <s v="GTX1650"/>
    <x v="0"/>
    <s v="1920x1080/3840x2400"/>
    <x v="1"/>
    <x v="0"/>
    <x v="144"/>
    <s v="43_215-220"/>
    <s v="21_210-220"/>
    <x v="5"/>
    <x v="0"/>
    <s v="Q1`21"/>
    <n v="43121000"/>
    <n v="580363"/>
  </r>
  <r>
    <n v="32"/>
    <x v="3"/>
    <x v="146"/>
    <x v="3"/>
    <x v="0"/>
    <x v="1"/>
    <x v="10"/>
    <s v="RTX2060"/>
    <x v="0"/>
    <n v="0"/>
    <x v="0"/>
    <x v="0"/>
    <x v="145"/>
    <s v="48_240-245"/>
    <s v="24_240-250"/>
    <x v="5"/>
    <x v="0"/>
    <s v="Q1`21"/>
    <n v="7805696"/>
    <n v="105056"/>
  </r>
  <r>
    <n v="40"/>
    <x v="4"/>
    <x v="147"/>
    <x v="2"/>
    <x v="1"/>
    <x v="1"/>
    <x v="5"/>
    <s v="Int"/>
    <x v="2"/>
    <s v="1920x1080"/>
    <x v="0"/>
    <x v="0"/>
    <x v="146"/>
    <s v="11_55-60"/>
    <s v="5_50-60"/>
    <x v="2"/>
    <x v="0"/>
    <s v="Q1`21"/>
    <n v="2277080"/>
    <n v="30647"/>
  </r>
  <r>
    <n v="54"/>
    <x v="4"/>
    <x v="148"/>
    <x v="2"/>
    <x v="1"/>
    <x v="1"/>
    <x v="4"/>
    <s v="Int"/>
    <x v="3"/>
    <s v="1920x1080"/>
    <x v="1"/>
    <x v="0"/>
    <x v="147"/>
    <s v="32_160-165"/>
    <s v="16_160-170"/>
    <x v="5"/>
    <x v="0"/>
    <s v="Q1`21"/>
    <n v="8697564"/>
    <n v="117060"/>
  </r>
  <r>
    <n v="34"/>
    <x v="4"/>
    <x v="149"/>
    <x v="2"/>
    <x v="1"/>
    <x v="0"/>
    <x v="1"/>
    <s v="Int"/>
    <x v="3"/>
    <s v="1920x1080"/>
    <x v="0"/>
    <x v="0"/>
    <x v="148"/>
    <s v="21_105-110"/>
    <s v="10_100-110"/>
    <x v="5"/>
    <x v="0"/>
    <s v="Q1`21"/>
    <n v="3637660"/>
    <n v="48959"/>
  </r>
  <r>
    <n v="12"/>
    <x v="4"/>
    <x v="150"/>
    <x v="2"/>
    <x v="1"/>
    <x v="1"/>
    <x v="4"/>
    <s v="Int"/>
    <x v="3"/>
    <s v="1920x1080"/>
    <x v="0"/>
    <x v="0"/>
    <x v="149"/>
    <s v="19_95-100"/>
    <s v="9_90-100"/>
    <x v="5"/>
    <x v="0"/>
    <s v="Q1`21"/>
    <n v="1151880"/>
    <n v="15503"/>
  </r>
  <r>
    <n v="128"/>
    <x v="4"/>
    <x v="151"/>
    <x v="2"/>
    <x v="1"/>
    <x v="1"/>
    <x v="11"/>
    <s v="Int"/>
    <x v="3"/>
    <s v="1920x1080"/>
    <x v="0"/>
    <x v="0"/>
    <x v="150"/>
    <s v="25_125-130"/>
    <s v="12_120-130"/>
    <x v="5"/>
    <x v="0"/>
    <s v="Q1`21"/>
    <n v="16319872"/>
    <n v="219648"/>
  </r>
  <r>
    <n v="70"/>
    <x v="4"/>
    <x v="152"/>
    <x v="2"/>
    <x v="1"/>
    <x v="0"/>
    <x v="7"/>
    <s v="Int"/>
    <x v="3"/>
    <s v="1920x1080"/>
    <x v="0"/>
    <x v="0"/>
    <x v="151"/>
    <s v="22_110-115"/>
    <s v="11_110-120"/>
    <x v="5"/>
    <x v="0"/>
    <s v="Q1`21"/>
    <n v="8026620"/>
    <n v="108030"/>
  </r>
  <r>
    <n v="3"/>
    <x v="4"/>
    <x v="153"/>
    <x v="2"/>
    <x v="1"/>
    <x v="1"/>
    <x v="4"/>
    <s v="Int"/>
    <x v="2"/>
    <s v="1920x1080"/>
    <x v="0"/>
    <x v="0"/>
    <x v="152"/>
    <s v="18_90-95"/>
    <s v="9_90-100"/>
    <x v="5"/>
    <x v="0"/>
    <s v="Q1`21"/>
    <n v="271209"/>
    <n v="3650"/>
  </r>
  <r>
    <n v="1402"/>
    <x v="4"/>
    <x v="154"/>
    <x v="2"/>
    <x v="1"/>
    <x v="1"/>
    <x v="11"/>
    <s v="Int"/>
    <x v="2"/>
    <s v="1920x1080"/>
    <x v="0"/>
    <x v="0"/>
    <x v="153"/>
    <s v="21_105-110"/>
    <s v="10_100-110"/>
    <x v="5"/>
    <x v="0"/>
    <s v="Q1`21"/>
    <n v="151738460"/>
    <n v="2042240"/>
  </r>
  <r>
    <n v="3467"/>
    <x v="4"/>
    <x v="155"/>
    <x v="2"/>
    <x v="1"/>
    <x v="0"/>
    <x v="7"/>
    <s v="Int"/>
    <x v="2"/>
    <s v="1920x1080"/>
    <x v="0"/>
    <x v="0"/>
    <x v="154"/>
    <s v="18_90-95"/>
    <s v="9_90-100"/>
    <x v="5"/>
    <x v="0"/>
    <s v="Q1`21"/>
    <n v="317095287"/>
    <n v="4267770"/>
  </r>
  <r>
    <n v="9"/>
    <x v="4"/>
    <x v="156"/>
    <x v="0"/>
    <x v="1"/>
    <x v="1"/>
    <x v="4"/>
    <s v="Int"/>
    <x v="0"/>
    <s v="1920x1080"/>
    <x v="0"/>
    <x v="0"/>
    <x v="155"/>
    <s v="20_100-105"/>
    <s v="10_100-110"/>
    <x v="5"/>
    <x v="0"/>
    <s v="Q1`21"/>
    <n v="912186"/>
    <n v="12277"/>
  </r>
  <r>
    <n v="49"/>
    <x v="4"/>
    <x v="157"/>
    <x v="1"/>
    <x v="1"/>
    <x v="1"/>
    <x v="11"/>
    <s v="Int/MX230"/>
    <x v="0"/>
    <s v="1920x1080"/>
    <x v="0"/>
    <x v="0"/>
    <x v="156"/>
    <s v="18_90-95"/>
    <s v="9_90-100"/>
    <x v="5"/>
    <x v="0"/>
    <s v="Q1`21"/>
    <n v="4440037"/>
    <n v="59758"/>
  </r>
  <r>
    <n v="21"/>
    <x v="4"/>
    <x v="158"/>
    <x v="0"/>
    <x v="1"/>
    <x v="0"/>
    <x v="7"/>
    <s v="Int"/>
    <x v="0"/>
    <s v="1920x1080"/>
    <x v="0"/>
    <x v="0"/>
    <x v="157"/>
    <s v="20_100-105"/>
    <s v="10_100-110"/>
    <x v="5"/>
    <x v="0"/>
    <s v="Q1`21"/>
    <n v="2150064"/>
    <n v="28938"/>
  </r>
  <r>
    <n v="18"/>
    <x v="4"/>
    <x v="159"/>
    <x v="2"/>
    <x v="1"/>
    <x v="1"/>
    <x v="4"/>
    <s v="Int"/>
    <x v="3"/>
    <s v="1920x1080"/>
    <x v="1"/>
    <x v="0"/>
    <x v="158"/>
    <s v="27_135-140"/>
    <s v="13_130-140"/>
    <x v="5"/>
    <x v="0"/>
    <s v="Q1`21"/>
    <n v="2446524"/>
    <n v="32928"/>
  </r>
  <r>
    <n v="63"/>
    <x v="4"/>
    <x v="160"/>
    <x v="2"/>
    <x v="1"/>
    <x v="1"/>
    <x v="11"/>
    <s v="Int"/>
    <x v="3"/>
    <s v="1920x1080"/>
    <x v="1"/>
    <x v="0"/>
    <x v="159"/>
    <s v="33_165-170"/>
    <s v="16_160-170"/>
    <x v="5"/>
    <x v="0"/>
    <s v="Q1`21"/>
    <n v="10583937"/>
    <n v="142449"/>
  </r>
  <r>
    <n v="25"/>
    <x v="4"/>
    <x v="161"/>
    <x v="2"/>
    <x v="1"/>
    <x v="1"/>
    <x v="4"/>
    <s v="Int"/>
    <x v="2"/>
    <s v="1920x1080/3840x2160"/>
    <x v="1"/>
    <x v="0"/>
    <x v="160"/>
    <s v="12_60-65"/>
    <s v="6_60-70"/>
    <x v="4"/>
    <x v="0"/>
    <s v="Q1`21"/>
    <n v="1622275"/>
    <n v="21834"/>
  </r>
  <r>
    <n v="94"/>
    <x v="4"/>
    <x v="162"/>
    <x v="2"/>
    <x v="1"/>
    <x v="1"/>
    <x v="11"/>
    <s v="Int"/>
    <x v="2"/>
    <s v="1920x1080/3840x2160"/>
    <x v="1"/>
    <x v="0"/>
    <x v="161"/>
    <s v="30_150-155"/>
    <s v="15_150-160"/>
    <x v="5"/>
    <x v="0"/>
    <s v="Q1`21"/>
    <n v="14214774"/>
    <n v="191316"/>
  </r>
  <r>
    <n v="9"/>
    <x v="4"/>
    <x v="163"/>
    <x v="2"/>
    <x v="1"/>
    <x v="1"/>
    <x v="4"/>
    <s v="Int"/>
    <x v="3"/>
    <s v="1920x1080"/>
    <x v="1"/>
    <x v="0"/>
    <x v="162"/>
    <s v="28_140-145"/>
    <s v="14_140-150"/>
    <x v="5"/>
    <x v="0"/>
    <s v="Q1`21"/>
    <n v="1275300"/>
    <n v="17164"/>
  </r>
  <r>
    <n v="590"/>
    <x v="4"/>
    <x v="164"/>
    <x v="2"/>
    <x v="1"/>
    <x v="1"/>
    <x v="11"/>
    <s v="Int"/>
    <x v="3"/>
    <s v="1920x1080"/>
    <x v="1"/>
    <x v="0"/>
    <x v="163"/>
    <s v="23_115-120"/>
    <s v="11_110-120"/>
    <x v="5"/>
    <x v="0"/>
    <s v="Q1`21"/>
    <n v="69749800"/>
    <n v="938759"/>
  </r>
  <r>
    <n v="76"/>
    <x v="4"/>
    <x v="165"/>
    <x v="2"/>
    <x v="0"/>
    <x v="1"/>
    <x v="6"/>
    <s v="Int/MX450"/>
    <x v="3"/>
    <s v="1920x1080"/>
    <x v="0"/>
    <x v="0"/>
    <x v="164"/>
    <s v="17_85-90"/>
    <s v="8_80-90"/>
    <x v="5"/>
    <x v="0"/>
    <s v="Q1`21"/>
    <n v="6763468"/>
    <n v="91029"/>
  </r>
  <r>
    <n v="154"/>
    <x v="4"/>
    <x v="166"/>
    <x v="3"/>
    <x v="0"/>
    <x v="1"/>
    <x v="10"/>
    <s v="GTX1650"/>
    <x v="0"/>
    <s v="1920x1080"/>
    <x v="0"/>
    <x v="0"/>
    <x v="165"/>
    <s v="27_135-140"/>
    <s v="13_130-140"/>
    <x v="5"/>
    <x v="0"/>
    <s v="Q1`21"/>
    <n v="20814024"/>
    <n v="280135"/>
  </r>
  <r>
    <n v="959"/>
    <x v="4"/>
    <x v="167"/>
    <x v="1"/>
    <x v="0"/>
    <x v="1"/>
    <x v="6"/>
    <s v="Int/MX450"/>
    <x v="1"/>
    <s v="1920x1080"/>
    <x v="0"/>
    <x v="0"/>
    <x v="166"/>
    <s v="19_95-100"/>
    <s v="9_90-100"/>
    <x v="5"/>
    <x v="0"/>
    <s v="Q1`21"/>
    <n v="92735300"/>
    <n v="1248120"/>
  </r>
  <r>
    <n v="134"/>
    <x v="4"/>
    <x v="168"/>
    <x v="2"/>
    <x v="0"/>
    <x v="0"/>
    <x v="7"/>
    <s v="Int"/>
    <x v="3"/>
    <s v="1920x1080"/>
    <x v="1"/>
    <x v="0"/>
    <x v="167"/>
    <s v="14_70-75"/>
    <s v="7_70-80"/>
    <x v="6"/>
    <x v="0"/>
    <s v="Q1`21"/>
    <n v="9573362"/>
    <n v="128847"/>
  </r>
  <r>
    <n v="288"/>
    <x v="4"/>
    <x v="169"/>
    <x v="1"/>
    <x v="0"/>
    <x v="1"/>
    <x v="6"/>
    <s v="Int/MX450"/>
    <x v="0"/>
    <s v="1920x1080"/>
    <x v="1"/>
    <x v="0"/>
    <x v="168"/>
    <s v="18_90-95"/>
    <s v="9_90-100"/>
    <x v="5"/>
    <x v="0"/>
    <s v="Q1`21"/>
    <n v="27033120"/>
    <n v="363837"/>
  </r>
  <r>
    <n v="212"/>
    <x v="4"/>
    <x v="170"/>
    <x v="2"/>
    <x v="1"/>
    <x v="1"/>
    <x v="5"/>
    <s v="Int"/>
    <x v="2"/>
    <s v="1366x768/1920x1080"/>
    <x v="0"/>
    <x v="0"/>
    <x v="169"/>
    <s v="11_55-60"/>
    <s v="5_50-60"/>
    <x v="2"/>
    <x v="0"/>
    <s v="Q1`21"/>
    <n v="12717880"/>
    <n v="171169"/>
  </r>
  <r>
    <n v="12"/>
    <x v="4"/>
    <x v="171"/>
    <x v="0"/>
    <x v="1"/>
    <x v="1"/>
    <x v="2"/>
    <s v="Int"/>
    <x v="0"/>
    <s v="1920x1080"/>
    <x v="0"/>
    <x v="1"/>
    <x v="170"/>
    <s v="7_35-40"/>
    <s v="3_30-40"/>
    <x v="3"/>
    <x v="0"/>
    <s v="Q1`21"/>
    <n v="460512"/>
    <n v="6198"/>
  </r>
  <r>
    <n v="15"/>
    <x v="4"/>
    <x v="172"/>
    <x v="0"/>
    <x v="1"/>
    <x v="1"/>
    <x v="4"/>
    <s v="Int"/>
    <x v="0"/>
    <s v="1920x1080"/>
    <x v="0"/>
    <x v="0"/>
    <x v="171"/>
    <s v="10_50-55"/>
    <s v="5_50-60"/>
    <x v="2"/>
    <x v="0"/>
    <s v="Q1`21"/>
    <n v="778455"/>
    <n v="10477"/>
  </r>
  <r>
    <n v="670"/>
    <x v="4"/>
    <x v="173"/>
    <x v="0"/>
    <x v="1"/>
    <x v="1"/>
    <x v="5"/>
    <s v="Int"/>
    <x v="0"/>
    <s v="1920x1080"/>
    <x v="0"/>
    <x v="0"/>
    <x v="172"/>
    <s v="11_55-60"/>
    <s v="5_50-60"/>
    <x v="2"/>
    <x v="0"/>
    <s v="Q1`21"/>
    <n v="39160830"/>
    <n v="527064"/>
  </r>
  <r>
    <n v="198"/>
    <x v="4"/>
    <x v="174"/>
    <x v="0"/>
    <x v="1"/>
    <x v="1"/>
    <x v="5"/>
    <s v="Int"/>
    <x v="0"/>
    <s v="1920x1080"/>
    <x v="0"/>
    <x v="0"/>
    <x v="173"/>
    <s v="13_65-70"/>
    <s v="6_60-70"/>
    <x v="4"/>
    <x v="0"/>
    <s v="Q1`21"/>
    <n v="13175316"/>
    <n v="177326"/>
  </r>
  <r>
    <n v="1957"/>
    <x v="4"/>
    <x v="175"/>
    <x v="0"/>
    <x v="1"/>
    <x v="0"/>
    <x v="8"/>
    <s v="Int"/>
    <x v="0"/>
    <s v="1920x1080"/>
    <x v="0"/>
    <x v="0"/>
    <x v="174"/>
    <s v="10_50-55"/>
    <s v="5_50-60"/>
    <x v="2"/>
    <x v="0"/>
    <s v="Q1`21"/>
    <n v="101394127"/>
    <n v="1364659"/>
  </r>
  <r>
    <n v="9"/>
    <x v="4"/>
    <x v="176"/>
    <x v="2"/>
    <x v="0"/>
    <x v="1"/>
    <x v="3"/>
    <n v="530"/>
    <x v="2"/>
    <s v="1366x768/1920x1080"/>
    <x v="0"/>
    <x v="0"/>
    <x v="175"/>
    <s v="9_45-50"/>
    <s v="4_40-50"/>
    <x v="1"/>
    <x v="0"/>
    <s v="Q1`21"/>
    <n v="422910"/>
    <n v="5692"/>
  </r>
  <r>
    <n v="48"/>
    <x v="4"/>
    <x v="177"/>
    <x v="2"/>
    <x v="0"/>
    <x v="1"/>
    <x v="5"/>
    <s v="Int/620"/>
    <x v="2"/>
    <s v="1920x1080"/>
    <x v="0"/>
    <x v="0"/>
    <x v="176"/>
    <s v="10_50-55"/>
    <s v="5_50-60"/>
    <x v="2"/>
    <x v="0"/>
    <s v="Q1`21"/>
    <n v="2533104"/>
    <n v="34093"/>
  </r>
  <r>
    <n v="797"/>
    <x v="4"/>
    <x v="178"/>
    <x v="2"/>
    <x v="0"/>
    <x v="1"/>
    <x v="5"/>
    <s v="Int"/>
    <x v="2"/>
    <s v="1366x768/1920x1080"/>
    <x v="0"/>
    <x v="0"/>
    <x v="177"/>
    <s v="9_45-50"/>
    <s v="4_40-50"/>
    <x v="1"/>
    <x v="0"/>
    <s v="Q1`21"/>
    <n v="39213994"/>
    <n v="527779"/>
  </r>
  <r>
    <n v="192"/>
    <x v="4"/>
    <x v="179"/>
    <x v="2"/>
    <x v="0"/>
    <x v="1"/>
    <x v="6"/>
    <s v="Int"/>
    <x v="2"/>
    <s v="1920x1080"/>
    <x v="0"/>
    <x v="0"/>
    <x v="178"/>
    <s v="10_50-55"/>
    <s v="5_50-60"/>
    <x v="2"/>
    <x v="0"/>
    <s v="Q1`21"/>
    <n v="9790080"/>
    <n v="131764"/>
  </r>
  <r>
    <n v="6037"/>
    <x v="4"/>
    <x v="180"/>
    <x v="2"/>
    <x v="0"/>
    <x v="0"/>
    <x v="7"/>
    <s v="Int"/>
    <x v="2"/>
    <s v="1366x768/1920x1080"/>
    <x v="0"/>
    <x v="0"/>
    <x v="179"/>
    <s v="8_40-45"/>
    <s v="4_40-50"/>
    <x v="1"/>
    <x v="0"/>
    <s v="Q1`21"/>
    <n v="257182237"/>
    <n v="3461403"/>
  </r>
  <r>
    <n v="96"/>
    <x v="4"/>
    <x v="181"/>
    <x v="0"/>
    <x v="0"/>
    <x v="1"/>
    <x v="5"/>
    <s v="Int"/>
    <x v="0"/>
    <s v="1920x0180"/>
    <x v="0"/>
    <x v="0"/>
    <x v="180"/>
    <s v="9_45-50"/>
    <s v="4_40-50"/>
    <x v="1"/>
    <x v="0"/>
    <s v="Q1`21"/>
    <n v="4695648"/>
    <n v="63198"/>
  </r>
  <r>
    <n v="500"/>
    <x v="4"/>
    <x v="182"/>
    <x v="0"/>
    <x v="0"/>
    <x v="0"/>
    <x v="1"/>
    <s v="Int"/>
    <x v="0"/>
    <s v="1366x768/1920x1080"/>
    <x v="0"/>
    <x v="0"/>
    <x v="181"/>
    <s v="9_45-50"/>
    <s v="4_40-50"/>
    <x v="1"/>
    <x v="0"/>
    <s v="Q1`21"/>
    <n v="23305000"/>
    <n v="313661"/>
  </r>
  <r>
    <n v="28"/>
    <x v="4"/>
    <x v="183"/>
    <x v="0"/>
    <x v="0"/>
    <x v="1"/>
    <x v="11"/>
    <s v="Int"/>
    <x v="0"/>
    <s v="1366x768/1920x1080"/>
    <x v="0"/>
    <x v="0"/>
    <x v="182"/>
    <s v="10_50-55"/>
    <s v="5_50-60"/>
    <x v="2"/>
    <x v="0"/>
    <s v="Q1`21"/>
    <n v="1513372"/>
    <n v="20368"/>
  </r>
  <r>
    <n v="422"/>
    <x v="4"/>
    <x v="184"/>
    <x v="1"/>
    <x v="0"/>
    <x v="1"/>
    <x v="6"/>
    <s v="MX350"/>
    <x v="0"/>
    <s v="1920x1080"/>
    <x v="0"/>
    <x v="0"/>
    <x v="183"/>
    <s v="12_60-65"/>
    <s v="6_60-70"/>
    <x v="4"/>
    <x v="0"/>
    <s v="Q1`21"/>
    <n v="25923460"/>
    <n v="348903"/>
  </r>
  <r>
    <n v="327"/>
    <x v="4"/>
    <x v="185"/>
    <x v="0"/>
    <x v="0"/>
    <x v="0"/>
    <x v="1"/>
    <s v="Int"/>
    <x v="0"/>
    <s v="1920x1080"/>
    <x v="0"/>
    <x v="0"/>
    <x v="184"/>
    <s v="8_40-45"/>
    <s v="4_40-50"/>
    <x v="1"/>
    <x v="0"/>
    <s v="Q1`21"/>
    <n v="14436396"/>
    <n v="194299"/>
  </r>
  <r>
    <n v="720"/>
    <x v="4"/>
    <x v="186"/>
    <x v="0"/>
    <x v="0"/>
    <x v="0"/>
    <x v="1"/>
    <s v="Int"/>
    <x v="0"/>
    <s v="1920x1080"/>
    <x v="0"/>
    <x v="0"/>
    <x v="185"/>
    <s v="9_45-50"/>
    <s v="4_40-50"/>
    <x v="1"/>
    <x v="0"/>
    <s v="Q1`21"/>
    <n v="34817760"/>
    <n v="468610"/>
  </r>
  <r>
    <n v="1247"/>
    <x v="4"/>
    <x v="187"/>
    <x v="0"/>
    <x v="0"/>
    <x v="1"/>
    <x v="5"/>
    <s v="Int"/>
    <x v="0"/>
    <s v="1366x768/1920x1080"/>
    <x v="0"/>
    <x v="0"/>
    <x v="186"/>
    <s v="8_40-45"/>
    <s v="4_40-50"/>
    <x v="1"/>
    <x v="0"/>
    <s v="Q1`21"/>
    <n v="55681044"/>
    <n v="749408"/>
  </r>
  <r>
    <n v="3935"/>
    <x v="4"/>
    <x v="188"/>
    <x v="0"/>
    <x v="0"/>
    <x v="1"/>
    <x v="6"/>
    <s v="Int"/>
    <x v="0"/>
    <s v="1920x1080"/>
    <x v="0"/>
    <x v="0"/>
    <x v="187"/>
    <s v="11_55-60"/>
    <s v="5_50-60"/>
    <x v="2"/>
    <x v="0"/>
    <s v="Q1`21"/>
    <n v="224054965"/>
    <n v="3015545"/>
  </r>
  <r>
    <n v="58"/>
    <x v="4"/>
    <x v="189"/>
    <x v="1"/>
    <x v="0"/>
    <x v="1"/>
    <x v="5"/>
    <s v="Int/MX330"/>
    <x v="1"/>
    <s v="1920x1080"/>
    <x v="0"/>
    <x v="0"/>
    <x v="188"/>
    <s v="12_60-65"/>
    <s v="6_60-70"/>
    <x v="4"/>
    <x v="0"/>
    <s v="Q1`21"/>
    <n v="3679288"/>
    <n v="49519"/>
  </r>
  <r>
    <n v="154"/>
    <x v="4"/>
    <x v="190"/>
    <x v="1"/>
    <x v="0"/>
    <x v="1"/>
    <x v="6"/>
    <s v="Int/MX350"/>
    <x v="1"/>
    <s v="1920x1080"/>
    <x v="0"/>
    <x v="0"/>
    <x v="189"/>
    <s v="9_45-50"/>
    <s v="4_40-50"/>
    <x v="1"/>
    <x v="0"/>
    <s v="Q1`21"/>
    <n v="7082460"/>
    <n v="95322"/>
  </r>
  <r>
    <n v="58"/>
    <x v="4"/>
    <x v="191"/>
    <x v="0"/>
    <x v="0"/>
    <x v="0"/>
    <x v="1"/>
    <s v="Int"/>
    <x v="1"/>
    <s v="1600x900/1920x1080"/>
    <x v="0"/>
    <x v="0"/>
    <x v="190"/>
    <s v="9_45-50"/>
    <s v="4_40-50"/>
    <x v="1"/>
    <x v="0"/>
    <s v="Q1`21"/>
    <n v="2869956"/>
    <n v="38627"/>
  </r>
  <r>
    <n v="19"/>
    <x v="4"/>
    <x v="192"/>
    <x v="3"/>
    <x v="0"/>
    <x v="1"/>
    <x v="10"/>
    <s v="RTX2060/RTX2070"/>
    <x v="0"/>
    <s v="1920x1080"/>
    <x v="0"/>
    <x v="0"/>
    <x v="191"/>
    <s v="35_175-180"/>
    <s v="17_170-180"/>
    <x v="5"/>
    <x v="0"/>
    <s v="Q1`21"/>
    <n v="3363418"/>
    <n v="45268"/>
  </r>
  <r>
    <n v="39"/>
    <x v="4"/>
    <x v="193"/>
    <x v="3"/>
    <x v="0"/>
    <x v="1"/>
    <x v="10"/>
    <s v="GTX1660"/>
    <x v="0"/>
    <s v="1920x1080"/>
    <x v="0"/>
    <x v="0"/>
    <x v="192"/>
    <s v="26_130-135"/>
    <s v="13_130-140"/>
    <x v="5"/>
    <x v="0"/>
    <s v="Q1`21"/>
    <n v="5223660"/>
    <n v="70305"/>
  </r>
  <r>
    <n v="19"/>
    <x v="4"/>
    <x v="194"/>
    <x v="3"/>
    <x v="0"/>
    <x v="0"/>
    <x v="7"/>
    <s v="GTX1660"/>
    <x v="0"/>
    <s v="1920x1080"/>
    <x v="0"/>
    <x v="0"/>
    <x v="193"/>
    <s v="19_95-100"/>
    <s v="9_90-100"/>
    <x v="5"/>
    <x v="0"/>
    <s v="Q1`21"/>
    <n v="1814462"/>
    <n v="24421"/>
  </r>
  <r>
    <n v="163"/>
    <x v="4"/>
    <x v="195"/>
    <x v="3"/>
    <x v="0"/>
    <x v="1"/>
    <x v="10"/>
    <s v="RTX2070/RTX2080"/>
    <x v="1"/>
    <s v="1920x1080"/>
    <x v="0"/>
    <x v="0"/>
    <x v="194"/>
    <s v="27_135-140"/>
    <s v="13_130-140"/>
    <x v="5"/>
    <x v="0"/>
    <s v="Q1`21"/>
    <n v="22527252"/>
    <n v="303193"/>
  </r>
  <r>
    <n v="212"/>
    <x v="4"/>
    <x v="196"/>
    <x v="2"/>
    <x v="0"/>
    <x v="1"/>
    <x v="6"/>
    <s v="Int"/>
    <x v="3"/>
    <s v="1920x1080"/>
    <x v="0"/>
    <x v="0"/>
    <x v="195"/>
    <s v="13_65-70"/>
    <s v="6_60-70"/>
    <x v="4"/>
    <x v="0"/>
    <s v="Q1`21"/>
    <n v="14656408"/>
    <n v="197260"/>
  </r>
  <r>
    <n v="163"/>
    <x v="4"/>
    <x v="197"/>
    <x v="3"/>
    <x v="0"/>
    <x v="1"/>
    <x v="10"/>
    <s v="GTX1650/GTX1660"/>
    <x v="0"/>
    <s v="1920x1080"/>
    <x v="0"/>
    <x v="0"/>
    <x v="196"/>
    <s v="18_90-95"/>
    <s v="9_90-100"/>
    <x v="5"/>
    <x v="0"/>
    <s v="Q1`21"/>
    <n v="15096408"/>
    <n v="203182"/>
  </r>
  <r>
    <n v="221"/>
    <x v="4"/>
    <x v="198"/>
    <x v="3"/>
    <x v="0"/>
    <x v="0"/>
    <x v="7"/>
    <s v="GTX1650"/>
    <x v="0"/>
    <s v="1920x1080"/>
    <x v="0"/>
    <x v="0"/>
    <x v="197"/>
    <s v="16_80-85"/>
    <s v="8_80-90"/>
    <x v="5"/>
    <x v="0"/>
    <s v="Q1`21"/>
    <n v="18761795"/>
    <n v="252514"/>
  </r>
  <r>
    <n v="154"/>
    <x v="4"/>
    <x v="199"/>
    <x v="1"/>
    <x v="0"/>
    <x v="1"/>
    <x v="6"/>
    <s v="MX450"/>
    <x v="0"/>
    <s v="1920x1080"/>
    <x v="0"/>
    <x v="0"/>
    <x v="198"/>
    <s v="14_70-75"/>
    <s v="7_70-80"/>
    <x v="6"/>
    <x v="0"/>
    <s v="Q1`21"/>
    <n v="10932460"/>
    <n v="147139"/>
  </r>
  <r>
    <n v="279"/>
    <x v="4"/>
    <x v="200"/>
    <x v="0"/>
    <x v="0"/>
    <x v="0"/>
    <x v="7"/>
    <s v="Int"/>
    <x v="0"/>
    <s v="1920x1080"/>
    <x v="0"/>
    <x v="0"/>
    <x v="199"/>
    <s v="8_40-45"/>
    <s v="4_40-50"/>
    <x v="1"/>
    <x v="0"/>
    <s v="Q1`21"/>
    <n v="12470463"/>
    <n v="167839"/>
  </r>
  <r>
    <n v="192"/>
    <x v="4"/>
    <x v="201"/>
    <x v="3"/>
    <x v="0"/>
    <x v="1"/>
    <x v="10"/>
    <s v="GTX1650/GTX1660/RTX2060"/>
    <x v="5"/>
    <s v="1920x1080"/>
    <x v="0"/>
    <x v="0"/>
    <x v="200"/>
    <s v="18_90-95"/>
    <s v="9_90-100"/>
    <x v="5"/>
    <x v="0"/>
    <s v="Q1`21"/>
    <n v="17729856"/>
    <n v="238625"/>
  </r>
  <r>
    <n v="240"/>
    <x v="4"/>
    <x v="202"/>
    <x v="3"/>
    <x v="0"/>
    <x v="1"/>
    <x v="10"/>
    <s v="GTX1650/GTX1660"/>
    <x v="1"/>
    <s v="1920x1080"/>
    <x v="0"/>
    <x v="0"/>
    <x v="201"/>
    <s v="19_95-100"/>
    <s v="9_90-100"/>
    <x v="5"/>
    <x v="0"/>
    <s v="Q1`21"/>
    <n v="22936560"/>
    <n v="308702"/>
  </r>
  <r>
    <n v="595"/>
    <x v="4"/>
    <x v="203"/>
    <x v="2"/>
    <x v="0"/>
    <x v="1"/>
    <x v="6"/>
    <s v="Int"/>
    <x v="2"/>
    <s v="1920x1080"/>
    <x v="1"/>
    <x v="0"/>
    <x v="202"/>
    <s v="10_50-55"/>
    <s v="5_50-60"/>
    <x v="2"/>
    <x v="0"/>
    <s v="Q1`21"/>
    <n v="30790655"/>
    <n v="414410"/>
  </r>
  <r>
    <n v="9"/>
    <x v="4"/>
    <x v="204"/>
    <x v="0"/>
    <x v="0"/>
    <x v="1"/>
    <x v="4"/>
    <s v="Int"/>
    <x v="0"/>
    <s v="1920x1080"/>
    <x v="1"/>
    <x v="0"/>
    <x v="203"/>
    <s v="12_60-65"/>
    <s v="6_60-70"/>
    <x v="4"/>
    <x v="0"/>
    <s v="Q1`21"/>
    <n v="568890"/>
    <n v="7657"/>
  </r>
  <r>
    <n v="673"/>
    <x v="4"/>
    <x v="205"/>
    <x v="2"/>
    <x v="1"/>
    <x v="1"/>
    <x v="11"/>
    <s v="Int"/>
    <x v="3"/>
    <s v="1920x1080"/>
    <x v="0"/>
    <x v="0"/>
    <x v="204"/>
    <s v="14_70-75"/>
    <s v="7_70-80"/>
    <x v="6"/>
    <x v="0"/>
    <s v="Q1`21"/>
    <n v="47560910"/>
    <n v="640120"/>
  </r>
  <r>
    <n v="3"/>
    <x v="4"/>
    <x v="206"/>
    <x v="2"/>
    <x v="1"/>
    <x v="1"/>
    <x v="6"/>
    <s v="Int"/>
    <x v="3"/>
    <s v="1920x1080"/>
    <x v="0"/>
    <x v="0"/>
    <x v="205"/>
    <s v="16_80-85"/>
    <s v="8_80-90"/>
    <x v="5"/>
    <x v="0"/>
    <s v="Q1`21"/>
    <n v="250686"/>
    <n v="3374"/>
  </r>
  <r>
    <n v="1445"/>
    <x v="4"/>
    <x v="207"/>
    <x v="2"/>
    <x v="1"/>
    <x v="1"/>
    <x v="11"/>
    <s v="Int"/>
    <x v="2"/>
    <s v="1366x768/1920x1080"/>
    <x v="0"/>
    <x v="0"/>
    <x v="206"/>
    <s v="14_70-75"/>
    <s v="7_70-80"/>
    <x v="6"/>
    <x v="0"/>
    <s v="Q1`21"/>
    <n v="101969315"/>
    <n v="1372400"/>
  </r>
  <r>
    <n v="3"/>
    <x v="4"/>
    <x v="208"/>
    <x v="2"/>
    <x v="1"/>
    <x v="1"/>
    <x v="6"/>
    <s v="Int"/>
    <x v="2"/>
    <s v="1920x1080"/>
    <x v="0"/>
    <x v="0"/>
    <x v="207"/>
    <s v="15_75-80"/>
    <s v="7_70-80"/>
    <x v="6"/>
    <x v="0"/>
    <s v="Q1`21"/>
    <n v="237900"/>
    <n v="3202"/>
  </r>
  <r>
    <n v="378"/>
    <x v="4"/>
    <x v="209"/>
    <x v="2"/>
    <x v="1"/>
    <x v="0"/>
    <x v="7"/>
    <s v="Int"/>
    <x v="2"/>
    <s v="1920x1080"/>
    <x v="0"/>
    <x v="0"/>
    <x v="208"/>
    <s v="13_65-70"/>
    <s v="6_60-70"/>
    <x v="4"/>
    <x v="0"/>
    <s v="Q1`21"/>
    <n v="25660530"/>
    <n v="345364"/>
  </r>
  <r>
    <n v="970"/>
    <x v="4"/>
    <x v="210"/>
    <x v="0"/>
    <x v="1"/>
    <x v="1"/>
    <x v="11"/>
    <s v="Int"/>
    <x v="0"/>
    <s v="1920x1080"/>
    <x v="0"/>
    <x v="0"/>
    <x v="209"/>
    <s v="15_75-80"/>
    <s v="7_70-80"/>
    <x v="6"/>
    <x v="0"/>
    <s v="Q1`21"/>
    <n v="77388540"/>
    <n v="1041569"/>
  </r>
  <r>
    <n v="272"/>
    <x v="4"/>
    <x v="211"/>
    <x v="0"/>
    <x v="1"/>
    <x v="1"/>
    <x v="6"/>
    <s v="Int"/>
    <x v="0"/>
    <s v="1920x1080"/>
    <x v="0"/>
    <x v="0"/>
    <x v="210"/>
    <s v="16_80-85"/>
    <s v="8_80-90"/>
    <x v="5"/>
    <x v="0"/>
    <s v="Q1`21"/>
    <n v="22072800"/>
    <n v="297077"/>
  </r>
  <r>
    <n v="3"/>
    <x v="4"/>
    <x v="212"/>
    <x v="0"/>
    <x v="1"/>
    <x v="0"/>
    <x v="1"/>
    <s v="Int"/>
    <x v="0"/>
    <s v="1920x1080"/>
    <x v="0"/>
    <x v="0"/>
    <x v="211"/>
    <s v="13_65-70"/>
    <s v="6_60-70"/>
    <x v="4"/>
    <x v="0"/>
    <s v="Q1`21"/>
    <n v="197346"/>
    <n v="2656"/>
  </r>
  <r>
    <n v="3"/>
    <x v="4"/>
    <x v="213"/>
    <x v="1"/>
    <x v="1"/>
    <x v="1"/>
    <x v="11"/>
    <n v="530"/>
    <x v="1"/>
    <s v="1920x1080"/>
    <x v="0"/>
    <x v="0"/>
    <x v="212"/>
    <s v="14_70-75"/>
    <s v="7_70-80"/>
    <x v="6"/>
    <x v="0"/>
    <s v="Q1`21"/>
    <n v="212436"/>
    <n v="2859"/>
  </r>
  <r>
    <n v="15"/>
    <x v="4"/>
    <x v="214"/>
    <x v="2"/>
    <x v="1"/>
    <x v="1"/>
    <x v="6"/>
    <s v="Int"/>
    <x v="3"/>
    <s v="1920x1080"/>
    <x v="0"/>
    <x v="0"/>
    <x v="213"/>
    <s v="16_80-85"/>
    <s v="8_80-90"/>
    <x v="5"/>
    <x v="0"/>
    <s v="Q1`21"/>
    <n v="1218000"/>
    <n v="16393"/>
  </r>
  <r>
    <n v="45"/>
    <x v="4"/>
    <x v="215"/>
    <x v="2"/>
    <x v="1"/>
    <x v="0"/>
    <x v="7"/>
    <s v="Int"/>
    <x v="3"/>
    <s v="1920x1080"/>
    <x v="0"/>
    <x v="0"/>
    <x v="214"/>
    <s v="16_80-85"/>
    <s v="8_80-90"/>
    <x v="5"/>
    <x v="0"/>
    <s v="Q1`21"/>
    <n v="3735000"/>
    <n v="50269"/>
  </r>
  <r>
    <n v="9"/>
    <x v="4"/>
    <x v="216"/>
    <x v="2"/>
    <x v="1"/>
    <x v="1"/>
    <x v="4"/>
    <s v="Int"/>
    <x v="2"/>
    <s v="1920x1080"/>
    <x v="0"/>
    <x v="0"/>
    <x v="215"/>
    <s v="17_85-90"/>
    <s v="8_80-90"/>
    <x v="5"/>
    <x v="0"/>
    <s v="Q1`21"/>
    <n v="786978"/>
    <n v="10592"/>
  </r>
  <r>
    <n v="9"/>
    <x v="4"/>
    <x v="217"/>
    <x v="2"/>
    <x v="1"/>
    <x v="1"/>
    <x v="6"/>
    <s v="Int"/>
    <x v="2"/>
    <s v="1920x1080"/>
    <x v="0"/>
    <x v="0"/>
    <x v="216"/>
    <s v="17_85-90"/>
    <s v="8_80-90"/>
    <x v="5"/>
    <x v="0"/>
    <s v="Q1`21"/>
    <n v="802890"/>
    <n v="10806"/>
  </r>
  <r>
    <n v="9"/>
    <x v="4"/>
    <x v="218"/>
    <x v="0"/>
    <x v="1"/>
    <x v="1"/>
    <x v="4"/>
    <s v="Int"/>
    <x v="0"/>
    <s v="1920x1080"/>
    <x v="0"/>
    <x v="0"/>
    <x v="217"/>
    <s v="12_60-65"/>
    <s v="6_60-70"/>
    <x v="4"/>
    <x v="0"/>
    <s v="Q1`21"/>
    <n v="570978"/>
    <n v="7685"/>
  </r>
  <r>
    <n v="27"/>
    <x v="4"/>
    <x v="219"/>
    <x v="0"/>
    <x v="1"/>
    <x v="1"/>
    <x v="6"/>
    <s v="Int"/>
    <x v="0"/>
    <s v="1920x1080"/>
    <x v="0"/>
    <x v="0"/>
    <x v="218"/>
    <s v="18_90-95"/>
    <s v="9_90-100"/>
    <x v="5"/>
    <x v="0"/>
    <s v="Q1`21"/>
    <n v="2507274"/>
    <n v="33745"/>
  </r>
  <r>
    <n v="134"/>
    <x v="4"/>
    <x v="220"/>
    <x v="2"/>
    <x v="0"/>
    <x v="1"/>
    <x v="6"/>
    <s v="Int"/>
    <x v="3"/>
    <s v="1920x1080"/>
    <x v="1"/>
    <x v="0"/>
    <x v="219"/>
    <s v="25_125-130"/>
    <s v="12_120-130"/>
    <x v="5"/>
    <x v="0"/>
    <s v="Q1`21"/>
    <n v="16869528"/>
    <n v="227046"/>
  </r>
  <r>
    <n v="6"/>
    <x v="4"/>
    <x v="221"/>
    <x v="5"/>
    <x v="1"/>
    <x v="1"/>
    <x v="4"/>
    <s v="Pro WX3200"/>
    <x v="2"/>
    <s v="1920x1080"/>
    <x v="0"/>
    <x v="0"/>
    <x v="220"/>
    <s v="23_115-120"/>
    <s v="11_110-120"/>
    <x v="5"/>
    <x v="0"/>
    <s v="Q1`21"/>
    <n v="709584"/>
    <n v="9550"/>
  </r>
  <r>
    <n v="9"/>
    <x v="4"/>
    <x v="222"/>
    <x v="5"/>
    <x v="1"/>
    <x v="1"/>
    <x v="10"/>
    <s v="RTX2070"/>
    <x v="0"/>
    <s v="1920x1080/3840x2160"/>
    <x v="0"/>
    <x v="0"/>
    <x v="221"/>
    <s v="42_210-215"/>
    <s v="21_210-220"/>
    <x v="5"/>
    <x v="0"/>
    <s v="Q1`21"/>
    <n v="1934604"/>
    <n v="26038"/>
  </r>
  <r>
    <n v="12"/>
    <x v="4"/>
    <x v="223"/>
    <x v="5"/>
    <x v="1"/>
    <x v="1"/>
    <x v="9"/>
    <s v="Int/T1000"/>
    <x v="0"/>
    <s v="1920x1080/3840x2160"/>
    <x v="0"/>
    <x v="0"/>
    <x v="222"/>
    <s v="47_235-240"/>
    <s v="23_230-240"/>
    <x v="5"/>
    <x v="0"/>
    <s v="Q1`21"/>
    <n v="2845440"/>
    <n v="38297"/>
  </r>
  <r>
    <n v="4"/>
    <x v="4"/>
    <x v="224"/>
    <x v="5"/>
    <x v="1"/>
    <x v="1"/>
    <x v="10"/>
    <s v="Quadro T1000"/>
    <x v="0"/>
    <s v="1920x1080/3840x2160"/>
    <x v="0"/>
    <x v="0"/>
    <x v="223"/>
    <s v="25_125-130"/>
    <s v="12_120-130"/>
    <x v="5"/>
    <x v="0"/>
    <s v="Q1`21"/>
    <n v="519960"/>
    <n v="6998"/>
  </r>
  <r>
    <n v="6"/>
    <x v="4"/>
    <x v="225"/>
    <x v="5"/>
    <x v="1"/>
    <x v="1"/>
    <x v="10"/>
    <s v="Quadro P1000/T1000"/>
    <x v="0"/>
    <s v="1920x1080/3840x2160"/>
    <x v="0"/>
    <x v="0"/>
    <x v="224"/>
    <s v="42_210-215"/>
    <s v="21_210-220"/>
    <x v="5"/>
    <x v="0"/>
    <s v="Q1`21"/>
    <n v="1268040"/>
    <n v="17066"/>
  </r>
  <r>
    <n v="25"/>
    <x v="4"/>
    <x v="226"/>
    <x v="5"/>
    <x v="1"/>
    <x v="1"/>
    <x v="9"/>
    <s v="Quadro P600"/>
    <x v="0"/>
    <s v="1920x1080"/>
    <x v="0"/>
    <x v="0"/>
    <x v="225"/>
    <s v="26_130-135"/>
    <s v="13_130-140"/>
    <x v="5"/>
    <x v="0"/>
    <s v="Q1`21"/>
    <n v="3325200"/>
    <n v="44754"/>
  </r>
  <r>
    <n v="9"/>
    <x v="4"/>
    <x v="227"/>
    <x v="5"/>
    <x v="1"/>
    <x v="1"/>
    <x v="9"/>
    <s v="RTX3000"/>
    <x v="1"/>
    <s v="1920x1080"/>
    <x v="0"/>
    <x v="0"/>
    <x v="226"/>
    <s v="44_220-225"/>
    <s v="22_220-230"/>
    <x v="5"/>
    <x v="0"/>
    <s v="Q1`21"/>
    <n v="2018691"/>
    <n v="27169"/>
  </r>
  <r>
    <n v="430"/>
    <x v="4"/>
    <x v="228"/>
    <x v="5"/>
    <x v="1"/>
    <x v="1"/>
    <x v="10"/>
    <s v="Int/Quadro P520"/>
    <x v="2"/>
    <s v="1920x1080"/>
    <x v="0"/>
    <x v="0"/>
    <x v="227"/>
    <s v="27_135-140"/>
    <s v="13_130-140"/>
    <x v="5"/>
    <x v="0"/>
    <s v="Q1`21"/>
    <n v="59931680"/>
    <n v="806617"/>
  </r>
  <r>
    <n v="34"/>
    <x v="4"/>
    <x v="229"/>
    <x v="5"/>
    <x v="1"/>
    <x v="1"/>
    <x v="10"/>
    <s v="Quadro P520"/>
    <x v="0"/>
    <s v="3840x2160"/>
    <x v="0"/>
    <x v="0"/>
    <x v="228"/>
    <s v="28_140-145"/>
    <s v="14_140-150"/>
    <x v="5"/>
    <x v="0"/>
    <s v="Q1`21"/>
    <n v="4827660"/>
    <n v="64975"/>
  </r>
  <r>
    <n v="30"/>
    <x v="4"/>
    <x v="230"/>
    <x v="5"/>
    <x v="1"/>
    <x v="1"/>
    <x v="10"/>
    <s v="Quadro T2000/RTX3000/RTX5000"/>
    <x v="1"/>
    <s v="3840x2160"/>
    <x v="0"/>
    <x v="0"/>
    <x v="229"/>
    <s v="46_230-235"/>
    <s v="23_230-240"/>
    <x v="5"/>
    <x v="0"/>
    <s v="Q1`21"/>
    <n v="6996000"/>
    <n v="94159"/>
  </r>
  <r>
    <n v="21"/>
    <x v="4"/>
    <x v="231"/>
    <x v="5"/>
    <x v="1"/>
    <x v="1"/>
    <x v="9"/>
    <s v="Quadro P2000"/>
    <x v="0"/>
    <s v="1920x1080/3840x2160"/>
    <x v="1"/>
    <x v="0"/>
    <x v="230"/>
    <s v="44_220-225"/>
    <s v="22_220-230"/>
    <x v="5"/>
    <x v="0"/>
    <s v="Q1`21"/>
    <n v="4656750"/>
    <n v="62675"/>
  </r>
  <r>
    <n v="4"/>
    <x v="5"/>
    <x v="232"/>
    <x v="1"/>
    <x v="0"/>
    <x v="0"/>
    <x v="16"/>
    <s v="Int/R5 M430"/>
    <x v="0"/>
    <s v="1366x768"/>
    <x v="0"/>
    <x v="1"/>
    <x v="231"/>
    <s v="5_25-30"/>
    <s v="2_20-30"/>
    <x v="0"/>
    <x v="0"/>
    <s v="Q1`21"/>
    <n v="100000"/>
    <n v="1346"/>
  </r>
  <r>
    <n v="133"/>
    <x v="5"/>
    <x v="233"/>
    <x v="0"/>
    <x v="0"/>
    <x v="0"/>
    <x v="7"/>
    <s v="Int"/>
    <x v="0"/>
    <s v="1920x1080"/>
    <x v="0"/>
    <x v="0"/>
    <x v="232"/>
    <s v="10_50-55"/>
    <s v="5_50-60"/>
    <x v="2"/>
    <x v="0"/>
    <s v="Q1`21"/>
    <n v="7016282"/>
    <n v="94432"/>
  </r>
  <r>
    <n v="750"/>
    <x v="5"/>
    <x v="234"/>
    <x v="0"/>
    <x v="0"/>
    <x v="1"/>
    <x v="5"/>
    <s v="Int"/>
    <x v="0"/>
    <s v="1920x1080"/>
    <x v="0"/>
    <x v="0"/>
    <x v="233"/>
    <s v="11_55-60"/>
    <s v="5_50-60"/>
    <x v="2"/>
    <x v="0"/>
    <s v="Q1`21"/>
    <n v="41580000"/>
    <n v="559623"/>
  </r>
  <r>
    <n v="791"/>
    <x v="5"/>
    <x v="235"/>
    <x v="1"/>
    <x v="0"/>
    <x v="1"/>
    <x v="11"/>
    <s v="Int/MX130"/>
    <x v="0"/>
    <s v="1920x1080"/>
    <x v="0"/>
    <x v="0"/>
    <x v="234"/>
    <s v="9_45-50"/>
    <s v="4_40-50"/>
    <x v="1"/>
    <x v="0"/>
    <s v="Q1`21"/>
    <n v="39391800"/>
    <n v="530172"/>
  </r>
  <r>
    <n v="509"/>
    <x v="5"/>
    <x v="236"/>
    <x v="0"/>
    <x v="0"/>
    <x v="0"/>
    <x v="1"/>
    <s v="Int"/>
    <x v="1"/>
    <s v="1600x900"/>
    <x v="0"/>
    <x v="0"/>
    <x v="235"/>
    <s v="9_45-50"/>
    <s v="4_40-50"/>
    <x v="1"/>
    <x v="0"/>
    <s v="Q1`21"/>
    <n v="23406874"/>
    <n v="315032"/>
  </r>
  <r>
    <n v="6"/>
    <x v="5"/>
    <x v="237"/>
    <x v="0"/>
    <x v="0"/>
    <x v="0"/>
    <x v="8"/>
    <s v="Int"/>
    <x v="0"/>
    <s v="1920x1080"/>
    <x v="0"/>
    <x v="0"/>
    <x v="236"/>
    <s v="8_40-45"/>
    <s v="4_40-50"/>
    <x v="1"/>
    <x v="0"/>
    <s v="Q1`21"/>
    <n v="254958"/>
    <n v="3431"/>
  </r>
  <r>
    <n v="6"/>
    <x v="5"/>
    <x v="238"/>
    <x v="1"/>
    <x v="0"/>
    <x v="1"/>
    <x v="15"/>
    <s v="MX150"/>
    <x v="1"/>
    <s v="1920x1080"/>
    <x v="0"/>
    <x v="0"/>
    <x v="237"/>
    <s v="15_75-80"/>
    <s v="7_70-80"/>
    <x v="6"/>
    <x v="0"/>
    <s v="Q1`21"/>
    <n v="451962"/>
    <n v="6083"/>
  </r>
  <r>
    <n v="4"/>
    <x v="5"/>
    <x v="239"/>
    <x v="1"/>
    <x v="0"/>
    <x v="1"/>
    <x v="15"/>
    <n v="540"/>
    <x v="0"/>
    <s v="1920x1080"/>
    <x v="0"/>
    <x v="0"/>
    <x v="238"/>
    <s v="10_50-55"/>
    <s v="5_50-60"/>
    <x v="2"/>
    <x v="0"/>
    <s v="Q1`21"/>
    <n v="201168"/>
    <n v="2708"/>
  </r>
  <r>
    <n v="184"/>
    <x v="5"/>
    <x v="240"/>
    <x v="2"/>
    <x v="0"/>
    <x v="0"/>
    <x v="7"/>
    <s v="Int"/>
    <x v="2"/>
    <s v="1920x1080"/>
    <x v="0"/>
    <x v="0"/>
    <x v="239"/>
    <s v="10_50-55"/>
    <s v="5_50-60"/>
    <x v="2"/>
    <x v="0"/>
    <s v="Q1`21"/>
    <n v="10019904"/>
    <n v="134857"/>
  </r>
  <r>
    <n v="14"/>
    <x v="5"/>
    <x v="241"/>
    <x v="2"/>
    <x v="0"/>
    <x v="1"/>
    <x v="5"/>
    <s v="Int"/>
    <x v="2"/>
    <s v="1920x1080"/>
    <x v="0"/>
    <x v="0"/>
    <x v="240"/>
    <s v="10_50-55"/>
    <s v="5_50-60"/>
    <x v="2"/>
    <x v="0"/>
    <s v="Q1`21"/>
    <n v="746396"/>
    <n v="10046"/>
  </r>
  <r>
    <n v="32"/>
    <x v="5"/>
    <x v="242"/>
    <x v="2"/>
    <x v="0"/>
    <x v="1"/>
    <x v="6"/>
    <s v="Int"/>
    <x v="2"/>
    <s v="1920x1080"/>
    <x v="0"/>
    <x v="0"/>
    <x v="241"/>
    <s v="15_75-80"/>
    <s v="7_70-80"/>
    <x v="6"/>
    <x v="0"/>
    <s v="Q1`21"/>
    <n v="2515200"/>
    <n v="33852"/>
  </r>
  <r>
    <n v="66"/>
    <x v="5"/>
    <x v="243"/>
    <x v="0"/>
    <x v="0"/>
    <x v="0"/>
    <x v="7"/>
    <s v="Int"/>
    <x v="0"/>
    <s v="1920x1080"/>
    <x v="0"/>
    <x v="0"/>
    <x v="242"/>
    <s v="11_55-60"/>
    <s v="5_50-60"/>
    <x v="2"/>
    <x v="0"/>
    <s v="Q1`21"/>
    <n v="3924360"/>
    <n v="52818"/>
  </r>
  <r>
    <n v="57"/>
    <x v="5"/>
    <x v="244"/>
    <x v="0"/>
    <x v="0"/>
    <x v="1"/>
    <x v="5"/>
    <s v="Int"/>
    <x v="0"/>
    <s v="1920x1080"/>
    <x v="0"/>
    <x v="0"/>
    <x v="243"/>
    <s v="12_60-65"/>
    <s v="6_60-70"/>
    <x v="4"/>
    <x v="0"/>
    <s v="Q1`21"/>
    <n v="3669603"/>
    <n v="49389"/>
  </r>
  <r>
    <n v="103"/>
    <x v="5"/>
    <x v="245"/>
    <x v="0"/>
    <x v="0"/>
    <x v="1"/>
    <x v="6"/>
    <s v="Int"/>
    <x v="0"/>
    <s v="1920x1080"/>
    <x v="0"/>
    <x v="0"/>
    <x v="244"/>
    <s v="16_80-85"/>
    <s v="8_80-90"/>
    <x v="5"/>
    <x v="0"/>
    <s v="Q1`21"/>
    <n v="8334760"/>
    <n v="112177"/>
  </r>
  <r>
    <n v="2"/>
    <x v="5"/>
    <x v="246"/>
    <x v="1"/>
    <x v="0"/>
    <x v="1"/>
    <x v="15"/>
    <s v="Int/MX150"/>
    <x v="0"/>
    <s v="1920x1080"/>
    <x v="0"/>
    <x v="0"/>
    <x v="245"/>
    <s v="11_55-60"/>
    <s v="5_50-60"/>
    <x v="2"/>
    <x v="0"/>
    <s v="Q1`21"/>
    <n v="115642"/>
    <n v="1556"/>
  </r>
  <r>
    <n v="437"/>
    <x v="5"/>
    <x v="247"/>
    <x v="2"/>
    <x v="0"/>
    <x v="1"/>
    <x v="11"/>
    <s v="Int"/>
    <x v="2"/>
    <s v="1920x1080"/>
    <x v="1"/>
    <x v="0"/>
    <x v="246"/>
    <s v="11_55-60"/>
    <s v="5_50-60"/>
    <x v="2"/>
    <x v="0"/>
    <s v="Q1`21"/>
    <n v="25137114"/>
    <n v="338319"/>
  </r>
  <r>
    <n v="6"/>
    <x v="5"/>
    <x v="248"/>
    <x v="2"/>
    <x v="0"/>
    <x v="1"/>
    <x v="5"/>
    <s v="Int"/>
    <x v="2"/>
    <s v="1920x1080"/>
    <x v="1"/>
    <x v="0"/>
    <x v="247"/>
    <s v="13_65-70"/>
    <s v="6_60-70"/>
    <x v="4"/>
    <x v="0"/>
    <s v="Q1`21"/>
    <n v="405294"/>
    <n v="5455"/>
  </r>
  <r>
    <n v="3848"/>
    <x v="5"/>
    <x v="249"/>
    <x v="3"/>
    <x v="0"/>
    <x v="0"/>
    <x v="7"/>
    <s v="GTX1650"/>
    <x v="0"/>
    <s v="1920x1080"/>
    <x v="0"/>
    <x v="0"/>
    <x v="248"/>
    <s v="15_75-80"/>
    <s v="7_70-80"/>
    <x v="6"/>
    <x v="0"/>
    <s v="Q1`21"/>
    <n v="300421056"/>
    <n v="4043352"/>
  </r>
  <r>
    <n v="348"/>
    <x v="5"/>
    <x v="250"/>
    <x v="3"/>
    <x v="0"/>
    <x v="1"/>
    <x v="10"/>
    <s v="GTX1650"/>
    <x v="0"/>
    <s v="1920x1080"/>
    <x v="0"/>
    <x v="0"/>
    <x v="249"/>
    <s v="16_80-85"/>
    <s v="8_80-90"/>
    <x v="5"/>
    <x v="0"/>
    <s v="Q1`21"/>
    <n v="29401824"/>
    <n v="395718"/>
  </r>
  <r>
    <n v="385"/>
    <x v="5"/>
    <x v="251"/>
    <x v="0"/>
    <x v="0"/>
    <x v="1"/>
    <x v="11"/>
    <s v="Int"/>
    <x v="0"/>
    <s v="1920x1080"/>
    <x v="0"/>
    <x v="0"/>
    <x v="250"/>
    <s v="7_35-40"/>
    <s v="3_30-40"/>
    <x v="3"/>
    <x v="0"/>
    <s v="Q1`21"/>
    <n v="15006530"/>
    <n v="201972"/>
  </r>
  <r>
    <n v="6728"/>
    <x v="5"/>
    <x v="252"/>
    <x v="0"/>
    <x v="0"/>
    <x v="0"/>
    <x v="1"/>
    <s v="Int"/>
    <x v="0"/>
    <s v="1920x1080"/>
    <x v="0"/>
    <x v="0"/>
    <x v="251"/>
    <s v="9_45-50"/>
    <s v="4_40-50"/>
    <x v="1"/>
    <x v="0"/>
    <s v="Q1`21"/>
    <n v="305309912"/>
    <n v="4109151"/>
  </r>
  <r>
    <n v="6"/>
    <x v="5"/>
    <x v="253"/>
    <x v="3"/>
    <x v="0"/>
    <x v="1"/>
    <x v="9"/>
    <s v="GTX1050/GTX1650"/>
    <x v="0"/>
    <s v="1920x1080"/>
    <x v="0"/>
    <x v="0"/>
    <x v="252"/>
    <s v="13_65-70"/>
    <s v="6_60-70"/>
    <x v="4"/>
    <x v="0"/>
    <s v="Q1`21"/>
    <n v="416196"/>
    <n v="5602"/>
  </r>
  <r>
    <n v="1016"/>
    <x v="5"/>
    <x v="254"/>
    <x v="0"/>
    <x v="0"/>
    <x v="1"/>
    <x v="4"/>
    <s v="Int"/>
    <x v="0"/>
    <s v="1920x1080"/>
    <x v="0"/>
    <x v="0"/>
    <x v="253"/>
    <s v="9_45-50"/>
    <s v="4_40-50"/>
    <x v="1"/>
    <x v="0"/>
    <s v="Q1`21"/>
    <n v="47744888"/>
    <n v="642596"/>
  </r>
  <r>
    <n v="44"/>
    <x v="5"/>
    <x v="255"/>
    <x v="0"/>
    <x v="0"/>
    <x v="0"/>
    <x v="1"/>
    <s v="Int"/>
    <x v="1"/>
    <s v="1920x1080"/>
    <x v="0"/>
    <x v="0"/>
    <x v="254"/>
    <s v="13_65-70"/>
    <s v="6_60-70"/>
    <x v="4"/>
    <x v="0"/>
    <s v="Q1`21"/>
    <n v="2912712"/>
    <n v="39202"/>
  </r>
  <r>
    <n v="4"/>
    <x v="5"/>
    <x v="256"/>
    <x v="3"/>
    <x v="0"/>
    <x v="1"/>
    <x v="9"/>
    <s v="GTX1050/GTX1650"/>
    <x v="1"/>
    <s v="1920x1080"/>
    <x v="0"/>
    <x v="0"/>
    <x v="255"/>
    <s v="15_75-80"/>
    <s v="7_70-80"/>
    <x v="6"/>
    <x v="0"/>
    <s v="Q1`21"/>
    <n v="306656"/>
    <n v="4127"/>
  </r>
  <r>
    <n v="32"/>
    <x v="5"/>
    <x v="257"/>
    <x v="0"/>
    <x v="0"/>
    <x v="0"/>
    <x v="0"/>
    <s v="Int"/>
    <x v="0"/>
    <s v="1920x1080"/>
    <x v="0"/>
    <x v="0"/>
    <x v="256"/>
    <s v="7_35-40"/>
    <s v="3_30-40"/>
    <x v="3"/>
    <x v="0"/>
    <s v="Q1`21"/>
    <n v="1151200"/>
    <n v="15494"/>
  </r>
  <r>
    <n v="1794"/>
    <x v="5"/>
    <x v="258"/>
    <x v="0"/>
    <x v="0"/>
    <x v="1"/>
    <x v="5"/>
    <s v="Int"/>
    <x v="0"/>
    <s v="1920x1080"/>
    <x v="0"/>
    <x v="0"/>
    <x v="257"/>
    <s v="8_40-45"/>
    <s v="4_40-50"/>
    <x v="1"/>
    <x v="0"/>
    <s v="Q1`21"/>
    <n v="80001636"/>
    <n v="1076738"/>
  </r>
  <r>
    <n v="2"/>
    <x v="5"/>
    <x v="259"/>
    <x v="2"/>
    <x v="0"/>
    <x v="0"/>
    <x v="1"/>
    <s v="Int"/>
    <x v="3"/>
    <s v="1920x1080"/>
    <x v="0"/>
    <x v="0"/>
    <x v="258"/>
    <s v="15_75-80"/>
    <s v="7_70-80"/>
    <x v="6"/>
    <x v="0"/>
    <s v="Q1`21"/>
    <n v="154144"/>
    <n v="2075"/>
  </r>
  <r>
    <n v="2"/>
    <x v="5"/>
    <x v="260"/>
    <x v="2"/>
    <x v="0"/>
    <x v="1"/>
    <x v="11"/>
    <s v="Int"/>
    <x v="3"/>
    <s v="1920x1080"/>
    <x v="0"/>
    <x v="0"/>
    <x v="259"/>
    <s v="16_80-85"/>
    <s v="8_80-90"/>
    <x v="5"/>
    <x v="0"/>
    <s v="Q1`21"/>
    <n v="164148"/>
    <n v="2209"/>
  </r>
  <r>
    <n v="121"/>
    <x v="5"/>
    <x v="261"/>
    <x v="3"/>
    <x v="0"/>
    <x v="0"/>
    <x v="7"/>
    <s v="GTX1650/GTX1660"/>
    <x v="0"/>
    <s v="1920x1080"/>
    <x v="0"/>
    <x v="0"/>
    <x v="260"/>
    <s v="19_95-100"/>
    <s v="9_90-100"/>
    <x v="5"/>
    <x v="0"/>
    <s v="Q1`21"/>
    <n v="11750431"/>
    <n v="158148"/>
  </r>
  <r>
    <n v="61"/>
    <x v="5"/>
    <x v="262"/>
    <x v="3"/>
    <x v="0"/>
    <x v="1"/>
    <x v="10"/>
    <s v="GTX1660"/>
    <x v="1"/>
    <s v="1920x1080"/>
    <x v="0"/>
    <x v="0"/>
    <x v="261"/>
    <s v="23_115-120"/>
    <s v="11_110-120"/>
    <x v="5"/>
    <x v="0"/>
    <s v="Q1`21"/>
    <n v="7030372"/>
    <n v="94621"/>
  </r>
  <r>
    <n v="83"/>
    <x v="5"/>
    <x v="263"/>
    <x v="3"/>
    <x v="0"/>
    <x v="1"/>
    <x v="10"/>
    <s v="GTX1650/GTX1660/RTX2060"/>
    <x v="0"/>
    <s v="1920x1080"/>
    <x v="0"/>
    <x v="0"/>
    <x v="262"/>
    <s v="24_120-125"/>
    <s v="12_120-130"/>
    <x v="5"/>
    <x v="0"/>
    <s v="Q1`21"/>
    <n v="10062007"/>
    <n v="135424"/>
  </r>
  <r>
    <n v="201"/>
    <x v="5"/>
    <x v="264"/>
    <x v="3"/>
    <x v="0"/>
    <x v="1"/>
    <x v="10"/>
    <s v="GTX1650/GTX1660"/>
    <x v="0"/>
    <s v="1920x1080"/>
    <x v="0"/>
    <x v="0"/>
    <x v="263"/>
    <s v="21_105-110"/>
    <s v="10_100-110"/>
    <x v="5"/>
    <x v="0"/>
    <s v="Q1`21"/>
    <n v="21740160"/>
    <n v="292600"/>
  </r>
  <r>
    <n v="125"/>
    <x v="5"/>
    <x v="265"/>
    <x v="3"/>
    <x v="0"/>
    <x v="1"/>
    <x v="10"/>
    <s v="RTX2060/RTX2070/RTX2080"/>
    <x v="0"/>
    <s v="1920x1080"/>
    <x v="0"/>
    <x v="0"/>
    <x v="264"/>
    <s v="33_165-170"/>
    <s v="16_160-170"/>
    <x v="5"/>
    <x v="0"/>
    <s v="Q1`21"/>
    <n v="20651500"/>
    <n v="277948"/>
  </r>
  <r>
    <n v="2"/>
    <x v="5"/>
    <x v="266"/>
    <x v="3"/>
    <x v="0"/>
    <x v="1"/>
    <x v="10"/>
    <s v="RTX2070/RTX2080"/>
    <x v="0"/>
    <s v="1920x1080"/>
    <x v="0"/>
    <x v="0"/>
    <x v="265"/>
    <s v="31_155-160"/>
    <s v="15_150-160"/>
    <x v="5"/>
    <x v="0"/>
    <s v="Q1`21"/>
    <n v="312538"/>
    <n v="4206"/>
  </r>
  <r>
    <n v="63"/>
    <x v="5"/>
    <x v="267"/>
    <x v="3"/>
    <x v="0"/>
    <x v="1"/>
    <x v="9"/>
    <s v="GTX1660"/>
    <x v="0"/>
    <s v="1920x1080"/>
    <x v="0"/>
    <x v="0"/>
    <x v="266"/>
    <s v="18_90-95"/>
    <s v="9_90-100"/>
    <x v="5"/>
    <x v="0"/>
    <s v="Q1`21"/>
    <n v="5903289"/>
    <n v="79452"/>
  </r>
  <r>
    <n v="2"/>
    <x v="5"/>
    <x v="268"/>
    <x v="3"/>
    <x v="0"/>
    <x v="1"/>
    <x v="9"/>
    <s v="GTX1660/RTX2060/RTX2070/RTX2080"/>
    <x v="0"/>
    <s v="1920x1080"/>
    <x v="0"/>
    <x v="0"/>
    <x v="267"/>
    <s v="21_105-110"/>
    <s v="10_100-110"/>
    <x v="5"/>
    <x v="0"/>
    <s v="Q1`21"/>
    <n v="219980"/>
    <n v="2961"/>
  </r>
  <r>
    <n v="73"/>
    <x v="5"/>
    <x v="269"/>
    <x v="2"/>
    <x v="1"/>
    <x v="1"/>
    <x v="11"/>
    <s v="Int"/>
    <x v="3"/>
    <s v="1920x1080"/>
    <x v="0"/>
    <x v="0"/>
    <x v="268"/>
    <s v="14_70-75"/>
    <s v="7_70-80"/>
    <x v="6"/>
    <x v="0"/>
    <s v="Q1`21"/>
    <n v="5204827"/>
    <n v="70052"/>
  </r>
  <r>
    <n v="117"/>
    <x v="5"/>
    <x v="270"/>
    <x v="2"/>
    <x v="1"/>
    <x v="1"/>
    <x v="6"/>
    <s v="Int"/>
    <x v="3"/>
    <s v="1920x1200/2560x1600"/>
    <x v="0"/>
    <x v="0"/>
    <x v="269"/>
    <s v="15_75-80"/>
    <s v="7_70-80"/>
    <x v="6"/>
    <x v="0"/>
    <s v="Q1`21"/>
    <n v="9007011"/>
    <n v="121225"/>
  </r>
  <r>
    <n v="420"/>
    <x v="5"/>
    <x v="271"/>
    <x v="2"/>
    <x v="1"/>
    <x v="1"/>
    <x v="11"/>
    <s v="Int"/>
    <x v="2"/>
    <s v="1920x1080"/>
    <x v="0"/>
    <x v="0"/>
    <x v="270"/>
    <s v="13_65-70"/>
    <s v="6_60-70"/>
    <x v="4"/>
    <x v="0"/>
    <s v="Q1`21"/>
    <n v="28651140"/>
    <n v="385614"/>
  </r>
  <r>
    <n v="215"/>
    <x v="5"/>
    <x v="272"/>
    <x v="2"/>
    <x v="1"/>
    <x v="1"/>
    <x v="6"/>
    <s v="Int"/>
    <x v="2"/>
    <s v="1920x1080"/>
    <x v="0"/>
    <x v="0"/>
    <x v="271"/>
    <s v="12_60-65"/>
    <s v="6_60-70"/>
    <x v="4"/>
    <x v="0"/>
    <s v="Q1`21"/>
    <n v="13822350"/>
    <n v="186034"/>
  </r>
  <r>
    <n v="781"/>
    <x v="5"/>
    <x v="273"/>
    <x v="0"/>
    <x v="1"/>
    <x v="0"/>
    <x v="7"/>
    <s v="Int"/>
    <x v="0"/>
    <s v="1920x1080"/>
    <x v="0"/>
    <x v="0"/>
    <x v="272"/>
    <s v="9_45-50"/>
    <s v="4_40-50"/>
    <x v="1"/>
    <x v="0"/>
    <s v="Q1`21"/>
    <n v="35765114"/>
    <n v="481361"/>
  </r>
  <r>
    <n v="1598"/>
    <x v="5"/>
    <x v="274"/>
    <x v="0"/>
    <x v="1"/>
    <x v="1"/>
    <x v="5"/>
    <s v="Int"/>
    <x v="0"/>
    <s v="1920x1080"/>
    <x v="0"/>
    <x v="0"/>
    <x v="273"/>
    <s v="12_60-65"/>
    <s v="6_60-70"/>
    <x v="4"/>
    <x v="0"/>
    <s v="Q1`21"/>
    <n v="100223364"/>
    <n v="1348901"/>
  </r>
  <r>
    <n v="1"/>
    <x v="5"/>
    <x v="275"/>
    <x v="0"/>
    <x v="1"/>
    <x v="1"/>
    <x v="11"/>
    <s v="Int"/>
    <x v="0"/>
    <s v="1920x1080"/>
    <x v="0"/>
    <x v="0"/>
    <x v="274"/>
    <s v="11_55-60"/>
    <s v="5_50-60"/>
    <x v="2"/>
    <x v="0"/>
    <s v="Q1`21"/>
    <n v="56255"/>
    <n v="757"/>
  </r>
  <r>
    <n v="14"/>
    <x v="5"/>
    <x v="276"/>
    <x v="0"/>
    <x v="1"/>
    <x v="1"/>
    <x v="6"/>
    <s v="Int"/>
    <x v="0"/>
    <s v="1920x1080"/>
    <x v="0"/>
    <x v="0"/>
    <x v="275"/>
    <s v="13_65-70"/>
    <s v="6_60-70"/>
    <x v="4"/>
    <x v="0"/>
    <s v="Q1`21"/>
    <n v="914592"/>
    <n v="12309"/>
  </r>
  <r>
    <n v="19"/>
    <x v="5"/>
    <x v="277"/>
    <x v="3"/>
    <x v="1"/>
    <x v="1"/>
    <x v="10"/>
    <s v="GTX1650"/>
    <x v="0"/>
    <s v="1920x1080"/>
    <x v="0"/>
    <x v="0"/>
    <x v="276"/>
    <s v="23_115-120"/>
    <s v="11_110-120"/>
    <x v="5"/>
    <x v="0"/>
    <s v="Q1`21"/>
    <n v="2245610"/>
    <n v="30224"/>
  </r>
  <r>
    <n v="2"/>
    <x v="5"/>
    <x v="278"/>
    <x v="2"/>
    <x v="1"/>
    <x v="1"/>
    <x v="11"/>
    <s v="Int"/>
    <x v="3"/>
    <s v="1920x1080+10,8&quot;"/>
    <x v="1"/>
    <x v="0"/>
    <x v="277"/>
    <s v="22_110-115"/>
    <s v="11_110-120"/>
    <x v="5"/>
    <x v="0"/>
    <s v="Q1`21"/>
    <n v="222280"/>
    <n v="2992"/>
  </r>
  <r>
    <n v="71"/>
    <x v="5"/>
    <x v="279"/>
    <x v="2"/>
    <x v="1"/>
    <x v="0"/>
    <x v="7"/>
    <s v="Int"/>
    <x v="2"/>
    <s v="1920x1080"/>
    <x v="0"/>
    <x v="0"/>
    <x v="278"/>
    <s v="15_75-80"/>
    <s v="7_70-80"/>
    <x v="6"/>
    <x v="0"/>
    <s v="Q1`21"/>
    <n v="5345093"/>
    <n v="71939"/>
  </r>
  <r>
    <n v="2167"/>
    <x v="5"/>
    <x v="280"/>
    <x v="2"/>
    <x v="1"/>
    <x v="1"/>
    <x v="6"/>
    <s v="Int"/>
    <x v="2"/>
    <s v="1920x1080"/>
    <x v="0"/>
    <x v="0"/>
    <x v="279"/>
    <s v="9_45-50"/>
    <s v="4_40-50"/>
    <x v="1"/>
    <x v="0"/>
    <s v="Q1`21"/>
    <n v="105944630"/>
    <n v="1425903"/>
  </r>
  <r>
    <n v="224"/>
    <x v="5"/>
    <x v="281"/>
    <x v="2"/>
    <x v="1"/>
    <x v="1"/>
    <x v="11"/>
    <s v="Int"/>
    <x v="2"/>
    <s v="1920x1080"/>
    <x v="0"/>
    <x v="0"/>
    <x v="280"/>
    <s v="17_85-90"/>
    <s v="8_80-90"/>
    <x v="5"/>
    <x v="0"/>
    <s v="Q1`21"/>
    <n v="19074496"/>
    <n v="256723"/>
  </r>
  <r>
    <n v="24"/>
    <x v="5"/>
    <x v="282"/>
    <x v="0"/>
    <x v="1"/>
    <x v="0"/>
    <x v="7"/>
    <s v="Int"/>
    <x v="0"/>
    <s v="1920x1080"/>
    <x v="0"/>
    <x v="0"/>
    <x v="281"/>
    <s v="13_65-70"/>
    <s v="6_60-70"/>
    <x v="4"/>
    <x v="0"/>
    <s v="Q1`21"/>
    <n v="1586832"/>
    <n v="21357"/>
  </r>
  <r>
    <n v="50"/>
    <x v="5"/>
    <x v="283"/>
    <x v="0"/>
    <x v="1"/>
    <x v="1"/>
    <x v="11"/>
    <s v="Int"/>
    <x v="0"/>
    <s v="1920x1080"/>
    <x v="0"/>
    <x v="0"/>
    <x v="282"/>
    <s v="18_90-95"/>
    <s v="9_90-100"/>
    <x v="5"/>
    <x v="0"/>
    <s v="Q1`21"/>
    <n v="4745700"/>
    <n v="63872"/>
  </r>
  <r>
    <n v="104"/>
    <x v="5"/>
    <x v="284"/>
    <x v="2"/>
    <x v="1"/>
    <x v="1"/>
    <x v="11"/>
    <s v="Int"/>
    <x v="3"/>
    <s v="1920x1080"/>
    <x v="0"/>
    <x v="0"/>
    <x v="283"/>
    <s v="15_75-80"/>
    <s v="7_70-80"/>
    <x v="6"/>
    <x v="0"/>
    <s v="Q1`21"/>
    <n v="8001552"/>
    <n v="107692"/>
  </r>
  <r>
    <n v="19"/>
    <x v="5"/>
    <x v="285"/>
    <x v="2"/>
    <x v="1"/>
    <x v="1"/>
    <x v="6"/>
    <s v="Int"/>
    <x v="3"/>
    <s v="1920x1080"/>
    <x v="0"/>
    <x v="0"/>
    <x v="284"/>
    <s v="14_70-75"/>
    <s v="7_70-80"/>
    <x v="6"/>
    <x v="0"/>
    <s v="Q1`21"/>
    <n v="1389090"/>
    <n v="18696"/>
  </r>
  <r>
    <n v="23"/>
    <x v="5"/>
    <x v="286"/>
    <x v="2"/>
    <x v="1"/>
    <x v="1"/>
    <x v="11"/>
    <s v="Int"/>
    <x v="3"/>
    <s v="1920x1080"/>
    <x v="1"/>
    <x v="0"/>
    <x v="285"/>
    <s v="18_90-95"/>
    <s v="9_90-100"/>
    <x v="5"/>
    <x v="0"/>
    <s v="Q1`21"/>
    <n v="2077889"/>
    <n v="27966"/>
  </r>
  <r>
    <n v="98"/>
    <x v="5"/>
    <x v="287"/>
    <x v="2"/>
    <x v="1"/>
    <x v="0"/>
    <x v="7"/>
    <s v="Int"/>
    <x v="2"/>
    <s v="1920x1080"/>
    <x v="1"/>
    <x v="0"/>
    <x v="286"/>
    <s v="21_105-110"/>
    <s v="10_100-110"/>
    <x v="5"/>
    <x v="0"/>
    <s v="Q1`21"/>
    <n v="10600660"/>
    <n v="142674"/>
  </r>
  <r>
    <n v="24"/>
    <x v="5"/>
    <x v="288"/>
    <x v="2"/>
    <x v="1"/>
    <x v="1"/>
    <x v="11"/>
    <s v="Int"/>
    <x v="2"/>
    <s v="1920x1080"/>
    <x v="1"/>
    <x v="0"/>
    <x v="287"/>
    <s v="23_115-120"/>
    <s v="11_110-120"/>
    <x v="5"/>
    <x v="0"/>
    <s v="Q1`21"/>
    <n v="2798640"/>
    <n v="37667"/>
  </r>
  <r>
    <n v="2"/>
    <x v="5"/>
    <x v="289"/>
    <x v="0"/>
    <x v="1"/>
    <x v="1"/>
    <x v="10"/>
    <s v="Int"/>
    <x v="0"/>
    <s v="1920x1080"/>
    <x v="0"/>
    <x v="0"/>
    <x v="288"/>
    <s v="22_110-115"/>
    <s v="11_110-120"/>
    <x v="5"/>
    <x v="0"/>
    <s v="Q1`21"/>
    <n v="228976"/>
    <n v="3082"/>
  </r>
  <r>
    <n v="1"/>
    <x v="5"/>
    <x v="290"/>
    <x v="2"/>
    <x v="1"/>
    <x v="1"/>
    <x v="4"/>
    <s v="Int"/>
    <x v="3"/>
    <s v="1920x1080"/>
    <x v="1"/>
    <x v="0"/>
    <x v="289"/>
    <s v="18_90-95"/>
    <s v="9_90-100"/>
    <x v="5"/>
    <x v="0"/>
    <s v="Q1`21"/>
    <n v="90910"/>
    <n v="1224"/>
  </r>
  <r>
    <n v="7"/>
    <x v="5"/>
    <x v="291"/>
    <x v="5"/>
    <x v="1"/>
    <x v="1"/>
    <x v="9"/>
    <s v="Quadro T1000"/>
    <x v="0"/>
    <s v="1920x1080/3840x2160"/>
    <x v="0"/>
    <x v="0"/>
    <x v="290"/>
    <s v="43_215-220"/>
    <s v="21_210-220"/>
    <x v="5"/>
    <x v="0"/>
    <s v="Q1`21"/>
    <n v="1522640"/>
    <n v="20493"/>
  </r>
  <r>
    <n v="9"/>
    <x v="5"/>
    <x v="292"/>
    <x v="5"/>
    <x v="1"/>
    <x v="1"/>
    <x v="10"/>
    <s v="Int/Quadro T1000/P2000"/>
    <x v="0"/>
    <s v="1920x1080/3840x2160"/>
    <x v="0"/>
    <x v="0"/>
    <x v="291"/>
    <s v="43_215-220"/>
    <s v="21_210-220"/>
    <x v="5"/>
    <x v="0"/>
    <s v="Q1`21"/>
    <n v="1950804"/>
    <n v="26256"/>
  </r>
  <r>
    <n v="5"/>
    <x v="5"/>
    <x v="293"/>
    <x v="5"/>
    <x v="1"/>
    <x v="0"/>
    <x v="7"/>
    <s v="Int"/>
    <x v="2"/>
    <s v="1920x1080/3840x2160"/>
    <x v="0"/>
    <x v="0"/>
    <x v="292"/>
    <s v="21_105-110"/>
    <s v="10_100-110"/>
    <x v="5"/>
    <x v="0"/>
    <s v="Q1`21"/>
    <n v="535570"/>
    <n v="7208"/>
  </r>
  <r>
    <n v="34"/>
    <x v="5"/>
    <x v="294"/>
    <x v="5"/>
    <x v="1"/>
    <x v="1"/>
    <x v="11"/>
    <s v="Quadro P520"/>
    <x v="2"/>
    <s v="1920x1080"/>
    <x v="0"/>
    <x v="0"/>
    <x v="293"/>
    <s v="23_115-120"/>
    <s v="11_110-120"/>
    <x v="5"/>
    <x v="0"/>
    <s v="Q1`21"/>
    <n v="4009790"/>
    <n v="53968"/>
  </r>
  <r>
    <n v="23"/>
    <x v="5"/>
    <x v="295"/>
    <x v="5"/>
    <x v="1"/>
    <x v="1"/>
    <x v="10"/>
    <s v="RTX3000/RTX4000"/>
    <x v="0"/>
    <s v="3840x2160"/>
    <x v="0"/>
    <x v="0"/>
    <x v="294"/>
    <s v="41_205-210"/>
    <s v="20_200-210"/>
    <x v="5"/>
    <x v="0"/>
    <s v="Q1`21"/>
    <n v="4810335"/>
    <n v="64742"/>
  </r>
  <r>
    <n v="11"/>
    <x v="5"/>
    <x v="296"/>
    <x v="5"/>
    <x v="1"/>
    <x v="1"/>
    <x v="11"/>
    <s v="Qoadro P520"/>
    <x v="0"/>
    <s v="1920x1080"/>
    <x v="0"/>
    <x v="0"/>
    <x v="295"/>
    <s v="26_130-135"/>
    <s v="13_130-140"/>
    <x v="5"/>
    <x v="0"/>
    <s v="Q1`21"/>
    <n v="1480600"/>
    <n v="19927"/>
  </r>
  <r>
    <n v="6"/>
    <x v="5"/>
    <x v="297"/>
    <x v="5"/>
    <x v="1"/>
    <x v="1"/>
    <x v="10"/>
    <s v="Int/Quadro P620"/>
    <x v="0"/>
    <s v="1920x1080"/>
    <x v="0"/>
    <x v="0"/>
    <x v="296"/>
    <s v="25_125-130"/>
    <s v="12_120-130"/>
    <x v="5"/>
    <x v="0"/>
    <s v="Q1`21"/>
    <n v="753000"/>
    <n v="10135"/>
  </r>
  <r>
    <n v="19"/>
    <x v="5"/>
    <x v="298"/>
    <x v="5"/>
    <x v="1"/>
    <x v="1"/>
    <x v="10"/>
    <s v="Quadro T2000/RTX5000"/>
    <x v="1"/>
    <s v="1920x1080/3840x2160"/>
    <x v="0"/>
    <x v="0"/>
    <x v="297"/>
    <s v="82_410-415"/>
    <s v="41_410-420"/>
    <x v="5"/>
    <x v="0"/>
    <s v="Q1`21"/>
    <n v="7808753"/>
    <n v="105098"/>
  </r>
  <r>
    <n v="18"/>
    <x v="5"/>
    <x v="299"/>
    <x v="2"/>
    <x v="1"/>
    <x v="0"/>
    <x v="7"/>
    <s v="Int"/>
    <x v="2"/>
    <s v="1920x1080"/>
    <x v="0"/>
    <x v="0"/>
    <x v="298"/>
    <s v="17_85-90"/>
    <s v="8_80-90"/>
    <x v="5"/>
    <x v="0"/>
    <s v="Q1`21"/>
    <n v="1571940"/>
    <n v="21157"/>
  </r>
  <r>
    <n v="800"/>
    <x v="5"/>
    <x v="300"/>
    <x v="2"/>
    <x v="1"/>
    <x v="1"/>
    <x v="11"/>
    <s v="Int"/>
    <x v="2"/>
    <s v="1920x1080/3840x2160"/>
    <x v="0"/>
    <x v="0"/>
    <x v="299"/>
    <s v="23_115-120"/>
    <s v="11_110-120"/>
    <x v="5"/>
    <x v="0"/>
    <s v="Q1`21"/>
    <n v="95995200"/>
    <n v="1291995"/>
  </r>
  <r>
    <n v="6"/>
    <x v="5"/>
    <x v="301"/>
    <x v="2"/>
    <x v="1"/>
    <x v="0"/>
    <x v="7"/>
    <s v="Int"/>
    <x v="2"/>
    <s v="1920x1080"/>
    <x v="0"/>
    <x v="0"/>
    <x v="300"/>
    <s v="24_120-125"/>
    <s v="12_120-130"/>
    <x v="5"/>
    <x v="0"/>
    <s v="Q1`21"/>
    <n v="747360"/>
    <n v="10059"/>
  </r>
  <r>
    <n v="140"/>
    <x v="5"/>
    <x v="302"/>
    <x v="2"/>
    <x v="1"/>
    <x v="1"/>
    <x v="11"/>
    <s v="Int"/>
    <x v="2"/>
    <s v="1920x1080"/>
    <x v="0"/>
    <x v="0"/>
    <x v="301"/>
    <s v="26_130-135"/>
    <s v="13_130-140"/>
    <x v="5"/>
    <x v="0"/>
    <s v="Q1`21"/>
    <n v="18822020"/>
    <n v="253325"/>
  </r>
  <r>
    <n v="375"/>
    <x v="5"/>
    <x v="303"/>
    <x v="1"/>
    <x v="1"/>
    <x v="1"/>
    <x v="11"/>
    <s v="Int/MX330"/>
    <x v="0"/>
    <s v="1920x1080"/>
    <x v="0"/>
    <x v="0"/>
    <x v="302"/>
    <s v="24_120-125"/>
    <s v="12_120-130"/>
    <x v="5"/>
    <x v="0"/>
    <s v="Q1`21"/>
    <n v="45543375"/>
    <n v="612966"/>
  </r>
  <r>
    <n v="6"/>
    <x v="5"/>
    <x v="304"/>
    <x v="1"/>
    <x v="1"/>
    <x v="1"/>
    <x v="11"/>
    <s v="Int/GTX1050"/>
    <x v="0"/>
    <s v="1920x1080/3840x2160"/>
    <x v="0"/>
    <x v="0"/>
    <x v="303"/>
    <s v="25_125-130"/>
    <s v="12_120-130"/>
    <x v="5"/>
    <x v="0"/>
    <s v="Q1`21"/>
    <n v="777720"/>
    <n v="10467"/>
  </r>
  <r>
    <n v="41"/>
    <x v="5"/>
    <x v="305"/>
    <x v="2"/>
    <x v="1"/>
    <x v="1"/>
    <x v="4"/>
    <s v="Int"/>
    <x v="2"/>
    <s v="1920x1080/2560x1440"/>
    <x v="0"/>
    <x v="0"/>
    <x v="304"/>
    <s v="22_110-115"/>
    <s v="11_110-120"/>
    <x v="5"/>
    <x v="0"/>
    <s v="Q1`21"/>
    <n v="4647924"/>
    <n v="62556"/>
  </r>
  <r>
    <n v="5"/>
    <x v="5"/>
    <x v="306"/>
    <x v="1"/>
    <x v="1"/>
    <x v="1"/>
    <x v="4"/>
    <s v="Int/MX250"/>
    <x v="0"/>
    <s v="1920x1080"/>
    <x v="0"/>
    <x v="0"/>
    <x v="305"/>
    <s v="23_115-120"/>
    <s v="11_110-120"/>
    <x v="5"/>
    <x v="0"/>
    <s v="Q1`21"/>
    <n v="586985"/>
    <n v="7900"/>
  </r>
  <r>
    <n v="100"/>
    <x v="5"/>
    <x v="307"/>
    <x v="2"/>
    <x v="1"/>
    <x v="1"/>
    <x v="4"/>
    <s v="Int"/>
    <x v="2"/>
    <s v="1920x1080/2560x1440"/>
    <x v="0"/>
    <x v="0"/>
    <x v="306"/>
    <s v="28_140-145"/>
    <s v="14_140-150"/>
    <x v="5"/>
    <x v="0"/>
    <s v="Q1`21"/>
    <n v="14407700"/>
    <n v="193913"/>
  </r>
  <r>
    <n v="97"/>
    <x v="5"/>
    <x v="308"/>
    <x v="2"/>
    <x v="1"/>
    <x v="1"/>
    <x v="11"/>
    <s v="Int"/>
    <x v="2"/>
    <s v="1920x1080/3840x2160"/>
    <x v="1"/>
    <x v="0"/>
    <x v="307"/>
    <s v="30_150-155"/>
    <s v="15_150-160"/>
    <x v="5"/>
    <x v="0"/>
    <s v="Q1`21"/>
    <n v="14935866"/>
    <n v="201021"/>
  </r>
  <r>
    <n v="1"/>
    <x v="5"/>
    <x v="309"/>
    <x v="3"/>
    <x v="1"/>
    <x v="1"/>
    <x v="9"/>
    <s v="GTX1650"/>
    <x v="0"/>
    <s v="1920x1080"/>
    <x v="0"/>
    <x v="0"/>
    <x v="308"/>
    <s v="32_160-165"/>
    <s v="16_160-170"/>
    <x v="5"/>
    <x v="0"/>
    <s v="Q1`21"/>
    <n v="163870"/>
    <n v="2206"/>
  </r>
  <r>
    <n v="7"/>
    <x v="5"/>
    <x v="310"/>
    <x v="3"/>
    <x v="1"/>
    <x v="1"/>
    <x v="10"/>
    <s v="GTX1650"/>
    <x v="0"/>
    <s v="1920x1080/3840x2160"/>
    <x v="0"/>
    <x v="0"/>
    <x v="309"/>
    <s v="39_195-200"/>
    <s v="19_190-200"/>
    <x v="5"/>
    <x v="0"/>
    <s v="Q1`21"/>
    <n v="1395093"/>
    <n v="18776"/>
  </r>
  <r>
    <n v="12"/>
    <x v="5"/>
    <x v="311"/>
    <x v="2"/>
    <x v="1"/>
    <x v="1"/>
    <x v="17"/>
    <s v="Int"/>
    <x v="3"/>
    <s v="2048x1536 Flex"/>
    <x v="1"/>
    <x v="2"/>
    <x v="310"/>
    <s v="65_325-330"/>
    <s v="32_320-330"/>
    <x v="5"/>
    <x v="0"/>
    <s v="Q1`21"/>
    <n v="3959880"/>
    <n v="53296"/>
  </r>
  <r>
    <n v="19"/>
    <x v="5"/>
    <x v="312"/>
    <x v="2"/>
    <x v="1"/>
    <x v="1"/>
    <x v="4"/>
    <s v="Int"/>
    <x v="3"/>
    <s v="3000x2000"/>
    <x v="1"/>
    <x v="0"/>
    <x v="311"/>
    <s v="28_140-145"/>
    <s v="14_140-150"/>
    <x v="5"/>
    <x v="0"/>
    <s v="Q1`21"/>
    <n v="2671590"/>
    <n v="35957"/>
  </r>
  <r>
    <n v="11"/>
    <x v="5"/>
    <x v="313"/>
    <x v="2"/>
    <x v="1"/>
    <x v="1"/>
    <x v="4"/>
    <s v="Int"/>
    <x v="2"/>
    <s v="3840x2160/2560x1440"/>
    <x v="1"/>
    <x v="0"/>
    <x v="312"/>
    <s v="32_160-165"/>
    <s v="16_160-170"/>
    <x v="5"/>
    <x v="0"/>
    <s v="Q1`21"/>
    <n v="1794760"/>
    <n v="24156"/>
  </r>
  <r>
    <n v="193"/>
    <x v="5"/>
    <x v="314"/>
    <x v="2"/>
    <x v="1"/>
    <x v="1"/>
    <x v="11"/>
    <s v="Int"/>
    <x v="2"/>
    <s v="3840x2160/2560x1440"/>
    <x v="1"/>
    <x v="0"/>
    <x v="313"/>
    <s v="31_155-160"/>
    <s v="15_150-160"/>
    <x v="5"/>
    <x v="0"/>
    <s v="Q1`21"/>
    <n v="30110123"/>
    <n v="405251"/>
  </r>
  <r>
    <n v="16"/>
    <x v="5"/>
    <x v="315"/>
    <x v="2"/>
    <x v="1"/>
    <x v="0"/>
    <x v="7"/>
    <s v="Int"/>
    <x v="3"/>
    <s v="1920x1080"/>
    <x v="0"/>
    <x v="0"/>
    <x v="314"/>
    <s v="22_110-115"/>
    <s v="11_110-120"/>
    <x v="5"/>
    <x v="0"/>
    <s v="Q1`21"/>
    <n v="1818368"/>
    <n v="24473"/>
  </r>
  <r>
    <n v="196"/>
    <x v="5"/>
    <x v="316"/>
    <x v="2"/>
    <x v="1"/>
    <x v="1"/>
    <x v="11"/>
    <s v="Int"/>
    <x v="3"/>
    <s v="1920x1080"/>
    <x v="0"/>
    <x v="0"/>
    <x v="315"/>
    <s v="22_110-115"/>
    <s v="11_110-120"/>
    <x v="5"/>
    <x v="0"/>
    <s v="Q1`21"/>
    <n v="22287748"/>
    <n v="299970"/>
  </r>
  <r>
    <n v="13"/>
    <x v="5"/>
    <x v="317"/>
    <x v="2"/>
    <x v="1"/>
    <x v="1"/>
    <x v="11"/>
    <s v="Int"/>
    <x v="3"/>
    <s v="1920x1080"/>
    <x v="1"/>
    <x v="0"/>
    <x v="316"/>
    <s v="22_110-115"/>
    <s v="11_110-120"/>
    <x v="5"/>
    <x v="0"/>
    <s v="Q1`21"/>
    <n v="1470144"/>
    <n v="19787"/>
  </r>
  <r>
    <n v="4"/>
    <x v="5"/>
    <x v="318"/>
    <x v="2"/>
    <x v="1"/>
    <x v="1"/>
    <x v="4"/>
    <s v="Int"/>
    <x v="3"/>
    <s v="1920x1080"/>
    <x v="0"/>
    <x v="0"/>
    <x v="317"/>
    <s v="21_105-110"/>
    <s v="10_100-110"/>
    <x v="5"/>
    <x v="0"/>
    <s v="Q1`21"/>
    <n v="429960"/>
    <n v="5787"/>
  </r>
  <r>
    <n v="2"/>
    <x v="5"/>
    <x v="319"/>
    <x v="2"/>
    <x v="1"/>
    <x v="1"/>
    <x v="4"/>
    <s v="Int"/>
    <x v="3"/>
    <s v="1920x1080"/>
    <x v="1"/>
    <x v="0"/>
    <x v="318"/>
    <s v="20_100-105"/>
    <s v="10_100-110"/>
    <x v="5"/>
    <x v="0"/>
    <s v="Q1`21"/>
    <n v="203050"/>
    <n v="2733"/>
  </r>
  <r>
    <n v="468"/>
    <x v="5"/>
    <x v="320"/>
    <x v="0"/>
    <x v="1"/>
    <x v="1"/>
    <x v="3"/>
    <s v="Int"/>
    <x v="0"/>
    <s v="1920x1080"/>
    <x v="0"/>
    <x v="0"/>
    <x v="319"/>
    <s v="10_50-55"/>
    <s v="5_50-60"/>
    <x v="2"/>
    <x v="0"/>
    <s v="Q1`21"/>
    <n v="24491376"/>
    <n v="329628"/>
  </r>
  <r>
    <n v="2"/>
    <x v="5"/>
    <x v="321"/>
    <x v="0"/>
    <x v="1"/>
    <x v="0"/>
    <x v="0"/>
    <s v="Int"/>
    <x v="0"/>
    <s v="1920x1080"/>
    <x v="0"/>
    <x v="0"/>
    <x v="320"/>
    <s v="7_35-40"/>
    <s v="3_30-40"/>
    <x v="3"/>
    <x v="0"/>
    <s v="Q1`21"/>
    <n v="77184"/>
    <n v="1039"/>
  </r>
  <r>
    <n v="1"/>
    <x v="5"/>
    <x v="322"/>
    <x v="2"/>
    <x v="1"/>
    <x v="0"/>
    <x v="1"/>
    <s v="Int"/>
    <x v="2"/>
    <s v="1920x1080"/>
    <x v="0"/>
    <x v="0"/>
    <x v="321"/>
    <s v="9_45-50"/>
    <s v="4_40-50"/>
    <x v="1"/>
    <x v="0"/>
    <s v="Q1`21"/>
    <n v="48123"/>
    <n v="648"/>
  </r>
  <r>
    <n v="52"/>
    <x v="5"/>
    <x v="323"/>
    <x v="2"/>
    <x v="1"/>
    <x v="1"/>
    <x v="5"/>
    <s v="Int"/>
    <x v="2"/>
    <s v="1920x1080"/>
    <x v="0"/>
    <x v="0"/>
    <x v="322"/>
    <s v="11_55-60"/>
    <s v="5_50-60"/>
    <x v="2"/>
    <x v="0"/>
    <s v="Q1`21"/>
    <n v="2875444"/>
    <n v="38700"/>
  </r>
  <r>
    <n v="643"/>
    <x v="5"/>
    <x v="324"/>
    <x v="0"/>
    <x v="1"/>
    <x v="0"/>
    <x v="1"/>
    <s v="Int"/>
    <x v="0"/>
    <s v="1920x1080"/>
    <x v="0"/>
    <x v="0"/>
    <x v="323"/>
    <s v="11_55-60"/>
    <s v="5_50-60"/>
    <x v="2"/>
    <x v="0"/>
    <s v="Q1`21"/>
    <n v="35769447"/>
    <n v="481419"/>
  </r>
  <r>
    <n v="246"/>
    <x v="5"/>
    <x v="325"/>
    <x v="0"/>
    <x v="1"/>
    <x v="0"/>
    <x v="1"/>
    <s v="Int"/>
    <x v="0"/>
    <s v="1920x1080"/>
    <x v="0"/>
    <x v="0"/>
    <x v="324"/>
    <s v="9_45-50"/>
    <s v="4_40-50"/>
    <x v="1"/>
    <x v="0"/>
    <s v="Q1`21"/>
    <n v="11516982"/>
    <n v="155006"/>
  </r>
  <r>
    <n v="138"/>
    <x v="5"/>
    <x v="326"/>
    <x v="0"/>
    <x v="1"/>
    <x v="1"/>
    <x v="5"/>
    <s v="Int"/>
    <x v="0"/>
    <s v="1920x1080"/>
    <x v="0"/>
    <x v="0"/>
    <x v="325"/>
    <s v="11_55-60"/>
    <s v="5_50-60"/>
    <x v="2"/>
    <x v="0"/>
    <s v="Q1`21"/>
    <n v="8078796"/>
    <n v="108732"/>
  </r>
  <r>
    <n v="27"/>
    <x v="5"/>
    <x v="327"/>
    <x v="1"/>
    <x v="1"/>
    <x v="1"/>
    <x v="5"/>
    <s v="Int/MX330"/>
    <x v="1"/>
    <s v="1920x1080"/>
    <x v="0"/>
    <x v="0"/>
    <x v="326"/>
    <s v="17_85-90"/>
    <s v="8_80-90"/>
    <x v="5"/>
    <x v="0"/>
    <s v="Q1`21"/>
    <n v="2348433"/>
    <n v="31607"/>
  </r>
  <r>
    <n v="2"/>
    <x v="5"/>
    <x v="328"/>
    <x v="0"/>
    <x v="1"/>
    <x v="1"/>
    <x v="4"/>
    <s v="Int"/>
    <x v="1"/>
    <s v="1920x1080"/>
    <x v="0"/>
    <x v="0"/>
    <x v="327"/>
    <s v="17_85-90"/>
    <s v="8_80-90"/>
    <x v="5"/>
    <x v="0"/>
    <s v="Q1`21"/>
    <n v="174876"/>
    <n v="2354"/>
  </r>
  <r>
    <n v="105"/>
    <x v="5"/>
    <x v="329"/>
    <x v="4"/>
    <x v="0"/>
    <x v="1"/>
    <x v="12"/>
    <s v="Int"/>
    <x v="4"/>
    <s v="1366x768"/>
    <x v="1"/>
    <x v="1"/>
    <x v="328"/>
    <s v="7_35-40"/>
    <s v="3_30-40"/>
    <x v="3"/>
    <x v="0"/>
    <s v="Q1`21"/>
    <n v="4092900"/>
    <n v="55086"/>
  </r>
  <r>
    <n v="2"/>
    <x v="5"/>
    <x v="330"/>
    <x v="2"/>
    <x v="0"/>
    <x v="1"/>
    <x v="15"/>
    <s v="Int"/>
    <x v="2"/>
    <s v="1920x1080"/>
    <x v="1"/>
    <x v="0"/>
    <x v="329"/>
    <s v="7_35-40"/>
    <s v="3_30-40"/>
    <x v="3"/>
    <x v="0"/>
    <s v="Q1`21"/>
    <n v="79580"/>
    <n v="1071"/>
  </r>
  <r>
    <n v="61"/>
    <x v="5"/>
    <x v="331"/>
    <x v="2"/>
    <x v="0"/>
    <x v="1"/>
    <x v="6"/>
    <s v="Int"/>
    <x v="2"/>
    <s v="1920x1080"/>
    <x v="1"/>
    <x v="0"/>
    <x v="330"/>
    <s v="23_115-120"/>
    <s v="11_110-120"/>
    <x v="5"/>
    <x v="0"/>
    <s v="Q1`21"/>
    <n v="7264368"/>
    <n v="97771"/>
  </r>
  <r>
    <n v="16"/>
    <x v="5"/>
    <x v="332"/>
    <x v="0"/>
    <x v="0"/>
    <x v="1"/>
    <x v="6"/>
    <s v="Int"/>
    <x v="0"/>
    <s v="1920x1080"/>
    <x v="1"/>
    <x v="0"/>
    <x v="331"/>
    <s v="21_105-110"/>
    <s v="10_100-110"/>
    <x v="5"/>
    <x v="0"/>
    <s v="Q1`21"/>
    <n v="1708480"/>
    <n v="22994"/>
  </r>
  <r>
    <n v="11"/>
    <x v="5"/>
    <x v="333"/>
    <x v="2"/>
    <x v="0"/>
    <x v="1"/>
    <x v="6"/>
    <s v="Int"/>
    <x v="2"/>
    <s v="3840x2160"/>
    <x v="1"/>
    <x v="0"/>
    <x v="332"/>
    <s v="38_190-195"/>
    <s v="19_190-200"/>
    <x v="5"/>
    <x v="0"/>
    <s v="Q1`21"/>
    <n v="2125200"/>
    <n v="28603"/>
  </r>
  <r>
    <n v="10"/>
    <x v="5"/>
    <x v="334"/>
    <x v="3"/>
    <x v="0"/>
    <x v="1"/>
    <x v="10"/>
    <s v="GTX1650"/>
    <x v="0"/>
    <s v="1920x1080"/>
    <x v="1"/>
    <x v="0"/>
    <x v="333"/>
    <s v="25_125-130"/>
    <s v="12_120-130"/>
    <x v="5"/>
    <x v="0"/>
    <s v="Q1`21"/>
    <n v="1269990"/>
    <n v="17093"/>
  </r>
  <r>
    <n v="2"/>
    <x v="5"/>
    <x v="335"/>
    <x v="2"/>
    <x v="0"/>
    <x v="1"/>
    <x v="5"/>
    <s v="Int"/>
    <x v="2"/>
    <s v="1920x1080"/>
    <x v="1"/>
    <x v="0"/>
    <x v="334"/>
    <s v="14_70-75"/>
    <s v="7_70-80"/>
    <x v="6"/>
    <x v="0"/>
    <s v="Q1`21"/>
    <n v="140980"/>
    <n v="1897"/>
  </r>
  <r>
    <n v="2"/>
    <x v="5"/>
    <x v="336"/>
    <x v="3"/>
    <x v="0"/>
    <x v="1"/>
    <x v="9"/>
    <s v="GTX1650"/>
    <x v="0"/>
    <s v="1920x1080"/>
    <x v="1"/>
    <x v="0"/>
    <x v="335"/>
    <s v="30_150-155"/>
    <s v="15_150-160"/>
    <x v="5"/>
    <x v="0"/>
    <s v="Q1`21"/>
    <n v="303770"/>
    <n v="4088"/>
  </r>
  <r>
    <n v="155"/>
    <x v="5"/>
    <x v="337"/>
    <x v="2"/>
    <x v="0"/>
    <x v="0"/>
    <x v="7"/>
    <s v="Int"/>
    <x v="2"/>
    <s v="1920x1080"/>
    <x v="1"/>
    <x v="0"/>
    <x v="336"/>
    <s v="18_90-95"/>
    <s v="9_90-100"/>
    <x v="5"/>
    <x v="0"/>
    <s v="Q1`21"/>
    <n v="14252250"/>
    <n v="191820"/>
  </r>
  <r>
    <n v="78"/>
    <x v="5"/>
    <x v="338"/>
    <x v="2"/>
    <x v="0"/>
    <x v="1"/>
    <x v="5"/>
    <s v="Int"/>
    <x v="2"/>
    <s v="1920x1080"/>
    <x v="1"/>
    <x v="0"/>
    <x v="337"/>
    <s v="20_100-105"/>
    <s v="10_100-110"/>
    <x v="5"/>
    <x v="0"/>
    <s v="Q1`21"/>
    <n v="7818330"/>
    <n v="105227"/>
  </r>
  <r>
    <n v="131"/>
    <x v="5"/>
    <x v="339"/>
    <x v="2"/>
    <x v="0"/>
    <x v="1"/>
    <x v="6"/>
    <s v="Int"/>
    <x v="2"/>
    <s v="1920x1080"/>
    <x v="1"/>
    <x v="0"/>
    <x v="338"/>
    <s v="20_100-105"/>
    <s v="10_100-110"/>
    <x v="5"/>
    <x v="0"/>
    <s v="Q1`21"/>
    <n v="13510554"/>
    <n v="181838"/>
  </r>
  <r>
    <n v="74"/>
    <x v="5"/>
    <x v="340"/>
    <x v="0"/>
    <x v="0"/>
    <x v="1"/>
    <x v="5"/>
    <s v="Int"/>
    <x v="0"/>
    <s v="1920x1080"/>
    <x v="1"/>
    <x v="0"/>
    <x v="339"/>
    <s v="14_70-75"/>
    <s v="7_70-80"/>
    <x v="6"/>
    <x v="0"/>
    <s v="Q1`21"/>
    <n v="5378542"/>
    <n v="72390"/>
  </r>
  <r>
    <n v="10"/>
    <x v="5"/>
    <x v="341"/>
    <x v="2"/>
    <x v="0"/>
    <x v="1"/>
    <x v="6"/>
    <s v="Int"/>
    <x v="2"/>
    <s v="1920x1080/3840x2160"/>
    <x v="1"/>
    <x v="0"/>
    <x v="340"/>
    <s v="44_220-225"/>
    <s v="22_220-230"/>
    <x v="5"/>
    <x v="0"/>
    <s v="Q1`21"/>
    <n v="2245980"/>
    <n v="30229"/>
  </r>
  <r>
    <n v="15"/>
    <x v="6"/>
    <x v="342"/>
    <x v="3"/>
    <x v="0"/>
    <x v="0"/>
    <x v="7"/>
    <s v="RX 5600"/>
    <x v="0"/>
    <s v="1920x1080"/>
    <x v="0"/>
    <x v="0"/>
    <x v="341"/>
    <s v="20_100-105"/>
    <s v="10_100-110"/>
    <x v="5"/>
    <x v="0"/>
    <s v="Q1`21"/>
    <n v="1569180"/>
    <n v="21120"/>
  </r>
  <r>
    <n v="47"/>
    <x v="6"/>
    <x v="343"/>
    <x v="3"/>
    <x v="0"/>
    <x v="0"/>
    <x v="7"/>
    <s v="RX 5500"/>
    <x v="0"/>
    <s v="3840x2160"/>
    <x v="0"/>
    <x v="0"/>
    <x v="342"/>
    <s v="16_80-85"/>
    <s v="8_80-90"/>
    <x v="5"/>
    <x v="0"/>
    <s v="Q1`21"/>
    <n v="3921163"/>
    <n v="52775"/>
  </r>
  <r>
    <n v="33"/>
    <x v="6"/>
    <x v="344"/>
    <x v="3"/>
    <x v="0"/>
    <x v="1"/>
    <x v="10"/>
    <s v="RTX2070/RTX2080"/>
    <x v="0"/>
    <s v="1920x1080"/>
    <x v="0"/>
    <x v="0"/>
    <x v="343"/>
    <s v="38_190-195"/>
    <s v="19_190-200"/>
    <x v="5"/>
    <x v="0"/>
    <s v="Q1`21"/>
    <n v="6296070"/>
    <n v="84738"/>
  </r>
  <r>
    <n v="27"/>
    <x v="6"/>
    <x v="345"/>
    <x v="3"/>
    <x v="0"/>
    <x v="1"/>
    <x v="10"/>
    <s v="GTX1660/RTX2060"/>
    <x v="0"/>
    <s v="1920x1080"/>
    <x v="0"/>
    <x v="0"/>
    <x v="344"/>
    <s v="25_125-130"/>
    <s v="12_120-130"/>
    <x v="5"/>
    <x v="0"/>
    <s v="Q1`21"/>
    <n v="3428730"/>
    <n v="46147"/>
  </r>
  <r>
    <n v="10"/>
    <x v="6"/>
    <x v="346"/>
    <x v="3"/>
    <x v="0"/>
    <x v="1"/>
    <x v="10"/>
    <s v="RTX2070/RTX2080"/>
    <x v="1"/>
    <s v="1920x1080/3840x2160"/>
    <x v="0"/>
    <x v="0"/>
    <x v="345"/>
    <s v="43_215-220"/>
    <s v="21_210-220"/>
    <x v="5"/>
    <x v="0"/>
    <s v="Q1`21"/>
    <n v="2191510"/>
    <n v="29495"/>
  </r>
  <r>
    <n v="23"/>
    <x v="6"/>
    <x v="347"/>
    <x v="3"/>
    <x v="0"/>
    <x v="1"/>
    <x v="10"/>
    <s v="GTX1660/RTX2060/RTX2070"/>
    <x v="1"/>
    <s v="1920x1080/3840x2160"/>
    <x v="0"/>
    <x v="0"/>
    <x v="346"/>
    <s v="25_125-130"/>
    <s v="12_120-130"/>
    <x v="5"/>
    <x v="0"/>
    <s v="Q1`21"/>
    <n v="2907982"/>
    <n v="39138"/>
  </r>
  <r>
    <n v="62"/>
    <x v="6"/>
    <x v="348"/>
    <x v="2"/>
    <x v="0"/>
    <x v="1"/>
    <x v="11"/>
    <s v="Int"/>
    <x v="2"/>
    <s v="1920x1080"/>
    <x v="0"/>
    <x v="0"/>
    <x v="347"/>
    <s v="12_60-65"/>
    <s v="6_60-70"/>
    <x v="4"/>
    <x v="0"/>
    <s v="Q1`21"/>
    <n v="4005882"/>
    <n v="53915"/>
  </r>
  <r>
    <n v="33"/>
    <x v="6"/>
    <x v="349"/>
    <x v="2"/>
    <x v="0"/>
    <x v="1"/>
    <x v="11"/>
    <s v="Int"/>
    <x v="2"/>
    <s v="1920x1080"/>
    <x v="0"/>
    <x v="0"/>
    <x v="348"/>
    <s v="15_75-80"/>
    <s v="7_70-80"/>
    <x v="6"/>
    <x v="0"/>
    <s v="Q1`21"/>
    <n v="2493414"/>
    <n v="33559"/>
  </r>
  <r>
    <n v="60"/>
    <x v="6"/>
    <x v="350"/>
    <x v="2"/>
    <x v="0"/>
    <x v="0"/>
    <x v="7"/>
    <s v="Int"/>
    <x v="2"/>
    <s v="1920x1080"/>
    <x v="0"/>
    <x v="0"/>
    <x v="349"/>
    <s v="11_55-60"/>
    <s v="5_50-60"/>
    <x v="2"/>
    <x v="0"/>
    <s v="Q1`21"/>
    <n v="3375180"/>
    <n v="45426"/>
  </r>
  <r>
    <n v="35"/>
    <x v="6"/>
    <x v="351"/>
    <x v="1"/>
    <x v="0"/>
    <x v="1"/>
    <x v="6"/>
    <s v="MX450"/>
    <x v="0"/>
    <s v="1920x1080"/>
    <x v="0"/>
    <x v="0"/>
    <x v="350"/>
    <s v="16_80-85"/>
    <s v="8_80-90"/>
    <x v="5"/>
    <x v="0"/>
    <s v="Q1`21"/>
    <n v="2872695"/>
    <n v="38663"/>
  </r>
  <r>
    <n v="12"/>
    <x v="6"/>
    <x v="352"/>
    <x v="3"/>
    <x v="0"/>
    <x v="1"/>
    <x v="10"/>
    <s v="RTX2070/RTX2080"/>
    <x v="0"/>
    <s v="1920x1080"/>
    <x v="0"/>
    <x v="0"/>
    <x v="351"/>
    <s v="38_190-195"/>
    <s v="19_190-200"/>
    <x v="5"/>
    <x v="0"/>
    <s v="Q1`21"/>
    <n v="2295072"/>
    <n v="30889"/>
  </r>
  <r>
    <n v="2"/>
    <x v="6"/>
    <x v="353"/>
    <x v="3"/>
    <x v="0"/>
    <x v="1"/>
    <x v="10"/>
    <s v="RTX2070/RTX2080"/>
    <x v="1"/>
    <s v="1920x1080"/>
    <x v="0"/>
    <x v="0"/>
    <x v="352"/>
    <s v="43_215-220"/>
    <s v="21_210-220"/>
    <x v="5"/>
    <x v="0"/>
    <s v="Q1`21"/>
    <n v="435980"/>
    <n v="5868"/>
  </r>
  <r>
    <n v="1002"/>
    <x v="6"/>
    <x v="354"/>
    <x v="3"/>
    <x v="0"/>
    <x v="1"/>
    <x v="9"/>
    <s v="GTX1050/GTX1050 Ti"/>
    <x v="0"/>
    <s v="1920x1080"/>
    <x v="0"/>
    <x v="0"/>
    <x v="353"/>
    <s v="14_70-75"/>
    <s v="7_70-80"/>
    <x v="6"/>
    <x v="0"/>
    <s v="Q1`21"/>
    <n v="74781264"/>
    <n v="1006477"/>
  </r>
  <r>
    <n v="1322"/>
    <x v="6"/>
    <x v="355"/>
    <x v="3"/>
    <x v="0"/>
    <x v="1"/>
    <x v="9"/>
    <s v="RTX2060"/>
    <x v="0"/>
    <s v="1920x1080"/>
    <x v="0"/>
    <x v="0"/>
    <x v="354"/>
    <s v="17_85-90"/>
    <s v="8_80-90"/>
    <x v="5"/>
    <x v="0"/>
    <s v="Q1`21"/>
    <n v="118386422"/>
    <n v="1593357"/>
  </r>
  <r>
    <n v="1328"/>
    <x v="6"/>
    <x v="356"/>
    <x v="3"/>
    <x v="0"/>
    <x v="1"/>
    <x v="9"/>
    <s v="GTX1050"/>
    <x v="1"/>
    <s v="1920x1080"/>
    <x v="0"/>
    <x v="0"/>
    <x v="355"/>
    <s v="15_75-80"/>
    <s v="7_70-80"/>
    <x v="6"/>
    <x v="0"/>
    <s v="Q1`21"/>
    <n v="106236016"/>
    <n v="1429825"/>
  </r>
  <r>
    <n v="192"/>
    <x v="6"/>
    <x v="357"/>
    <x v="3"/>
    <x v="0"/>
    <x v="1"/>
    <x v="10"/>
    <s v="GTX1650/GTX1660"/>
    <x v="0"/>
    <s v="1920x1080"/>
    <x v="0"/>
    <x v="0"/>
    <x v="356"/>
    <s v="18_90-95"/>
    <s v="9_90-100"/>
    <x v="5"/>
    <x v="0"/>
    <s v="Q1`21"/>
    <n v="17305344"/>
    <n v="232912"/>
  </r>
  <r>
    <n v="30"/>
    <x v="6"/>
    <x v="358"/>
    <x v="3"/>
    <x v="0"/>
    <x v="1"/>
    <x v="9"/>
    <s v="GTX1650/GTX1660/RTX2060"/>
    <x v="1"/>
    <s v="1920x1080"/>
    <x v="0"/>
    <x v="0"/>
    <x v="357"/>
    <s v="19_95-100"/>
    <s v="9_90-100"/>
    <x v="5"/>
    <x v="0"/>
    <s v="Q1`21"/>
    <n v="2997900"/>
    <n v="40349"/>
  </r>
  <r>
    <n v="164"/>
    <x v="6"/>
    <x v="359"/>
    <x v="3"/>
    <x v="0"/>
    <x v="1"/>
    <x v="11"/>
    <s v="GTX1650/GTX1660"/>
    <x v="1"/>
    <s v="1920x1080"/>
    <x v="0"/>
    <x v="0"/>
    <x v="358"/>
    <s v="18_90-95"/>
    <s v="9_90-100"/>
    <x v="5"/>
    <x v="0"/>
    <s v="Q1`21"/>
    <n v="15235272"/>
    <n v="205051"/>
  </r>
  <r>
    <n v="100"/>
    <x v="6"/>
    <x v="360"/>
    <x v="3"/>
    <x v="0"/>
    <x v="1"/>
    <x v="10"/>
    <s v="RTX2070"/>
    <x v="0"/>
    <s v="1920x1080"/>
    <x v="0"/>
    <x v="0"/>
    <x v="359"/>
    <s v="28_140-145"/>
    <s v="14_140-150"/>
    <x v="5"/>
    <x v="0"/>
    <s v="Q1`21"/>
    <n v="14249200"/>
    <n v="191779"/>
  </r>
  <r>
    <n v="20"/>
    <x v="6"/>
    <x v="361"/>
    <x v="3"/>
    <x v="0"/>
    <x v="1"/>
    <x v="10"/>
    <s v="RTX2070"/>
    <x v="1"/>
    <s v="1920x1080"/>
    <x v="0"/>
    <x v="0"/>
    <x v="360"/>
    <s v="27_135-140"/>
    <s v="13_130-140"/>
    <x v="5"/>
    <x v="0"/>
    <s v="Q1`21"/>
    <n v="2797840"/>
    <n v="37656"/>
  </r>
  <r>
    <n v="10"/>
    <x v="6"/>
    <x v="362"/>
    <x v="3"/>
    <x v="0"/>
    <x v="1"/>
    <x v="10"/>
    <s v="RTX2070"/>
    <x v="0"/>
    <s v="1920x1080"/>
    <x v="0"/>
    <x v="0"/>
    <x v="361"/>
    <s v="46_230-235"/>
    <s v="23_230-240"/>
    <x v="5"/>
    <x v="0"/>
    <s v="Q1`21"/>
    <n v="2317940"/>
    <n v="31197"/>
  </r>
  <r>
    <n v="7"/>
    <x v="6"/>
    <x v="363"/>
    <x v="3"/>
    <x v="0"/>
    <x v="1"/>
    <x v="10"/>
    <s v="RTX2070/RTX2080"/>
    <x v="1"/>
    <s v="1920x1080"/>
    <x v="0"/>
    <x v="0"/>
    <x v="352"/>
    <s v="43_215-220"/>
    <s v="21_210-220"/>
    <x v="5"/>
    <x v="0"/>
    <s v="Q1`21"/>
    <n v="1525930"/>
    <n v="20537"/>
  </r>
  <r>
    <n v="3"/>
    <x v="6"/>
    <x v="364"/>
    <x v="5"/>
    <x v="0"/>
    <x v="1"/>
    <x v="10"/>
    <s v="Quadro T1000/RTX3000"/>
    <x v="1"/>
    <s v="1920x1080"/>
    <x v="0"/>
    <x v="0"/>
    <x v="362"/>
    <s v="50_250-255"/>
    <s v="25_250-260"/>
    <x v="5"/>
    <x v="0"/>
    <s v="Q1`21"/>
    <n v="760200"/>
    <n v="10231"/>
  </r>
  <r>
    <n v="3"/>
    <x v="6"/>
    <x v="365"/>
    <x v="2"/>
    <x v="0"/>
    <x v="1"/>
    <x v="11"/>
    <s v="MX330"/>
    <x v="2"/>
    <s v="1920x1080"/>
    <x v="0"/>
    <x v="0"/>
    <x v="363"/>
    <s v="24_120-125"/>
    <s v="12_120-130"/>
    <x v="5"/>
    <x v="0"/>
    <s v="Q1`21"/>
    <n v="371979"/>
    <n v="5006"/>
  </r>
  <r>
    <n v="50"/>
    <x v="6"/>
    <x v="366"/>
    <x v="2"/>
    <x v="0"/>
    <x v="1"/>
    <x v="11"/>
    <s v="GTX1650"/>
    <x v="2"/>
    <s v="1920x1080"/>
    <x v="0"/>
    <x v="0"/>
    <x v="364"/>
    <s v="19_95-100"/>
    <s v="9_90-100"/>
    <x v="5"/>
    <x v="0"/>
    <s v="Q1`21"/>
    <n v="4883000"/>
    <n v="65720"/>
  </r>
  <r>
    <n v="33"/>
    <x v="6"/>
    <x v="367"/>
    <x v="2"/>
    <x v="0"/>
    <x v="1"/>
    <x v="6"/>
    <s v="GTX1650"/>
    <x v="2"/>
    <s v="1920x1080"/>
    <x v="0"/>
    <x v="0"/>
    <x v="365"/>
    <s v="25_125-130"/>
    <s v="12_120-130"/>
    <x v="5"/>
    <x v="0"/>
    <s v="Q1`21"/>
    <n v="4257462"/>
    <n v="57301"/>
  </r>
  <r>
    <n v="10"/>
    <x v="6"/>
    <x v="368"/>
    <x v="3"/>
    <x v="0"/>
    <x v="1"/>
    <x v="11"/>
    <s v="GTX1650"/>
    <x v="0"/>
    <s v="1920x1080"/>
    <x v="0"/>
    <x v="0"/>
    <x v="366"/>
    <s v="21_105-110"/>
    <s v="10_100-110"/>
    <x v="5"/>
    <x v="0"/>
    <s v="Q1`21"/>
    <n v="1062430"/>
    <n v="14299"/>
  </r>
  <r>
    <n v="47"/>
    <x v="6"/>
    <x v="369"/>
    <x v="3"/>
    <x v="0"/>
    <x v="1"/>
    <x v="6"/>
    <s v="GTX1650"/>
    <x v="0"/>
    <s v="1920x1080"/>
    <x v="0"/>
    <x v="0"/>
    <x v="367"/>
    <s v="27_135-140"/>
    <s v="13_130-140"/>
    <x v="5"/>
    <x v="0"/>
    <s v="Q1`21"/>
    <n v="6415500"/>
    <n v="86346"/>
  </r>
  <r>
    <n v="20"/>
    <x v="6"/>
    <x v="370"/>
    <x v="3"/>
    <x v="0"/>
    <x v="1"/>
    <x v="6"/>
    <s v="RTX2060"/>
    <x v="0"/>
    <s v="1920x1080"/>
    <x v="0"/>
    <x v="0"/>
    <x v="368"/>
    <s v="24_120-125"/>
    <s v="12_120-130"/>
    <x v="5"/>
    <x v="0"/>
    <s v="Q1`21"/>
    <n v="2466320"/>
    <n v="33194"/>
  </r>
  <r>
    <n v="8"/>
    <x v="6"/>
    <x v="371"/>
    <x v="2"/>
    <x v="0"/>
    <x v="1"/>
    <x v="6"/>
    <s v="GTX1650"/>
    <x v="2"/>
    <s v="1920x1080"/>
    <x v="1"/>
    <x v="0"/>
    <x v="369"/>
    <s v="27_135-140"/>
    <s v="13_130-140"/>
    <x v="5"/>
    <x v="0"/>
    <s v="Q1`21"/>
    <n v="1080128"/>
    <n v="14537"/>
  </r>
  <r>
    <n v="12"/>
    <x v="6"/>
    <x v="372"/>
    <x v="3"/>
    <x v="0"/>
    <x v="1"/>
    <x v="6"/>
    <s v="GTX1650"/>
    <x v="0"/>
    <s v="1920x1080"/>
    <x v="1"/>
    <x v="0"/>
    <x v="370"/>
    <s v="26_130-135"/>
    <s v="13_130-140"/>
    <x v="5"/>
    <x v="0"/>
    <s v="Q1`21"/>
    <n v="1616352"/>
    <n v="21754"/>
  </r>
  <r>
    <n v="18"/>
    <x v="7"/>
    <x v="373"/>
    <x v="2"/>
    <x v="0"/>
    <x v="0"/>
    <x v="1"/>
    <s v="Int"/>
    <x v="3"/>
    <s v="2160x1440"/>
    <x v="0"/>
    <x v="0"/>
    <x v="371"/>
    <s v="12_60-65"/>
    <s v="6_60-70"/>
    <x v="4"/>
    <x v="0"/>
    <s v="Q1`21"/>
    <n v="1161522"/>
    <n v="15633"/>
  </r>
  <r>
    <n v="10"/>
    <x v="7"/>
    <x v="374"/>
    <x v="2"/>
    <x v="0"/>
    <x v="0"/>
    <x v="7"/>
    <s v="Int"/>
    <x v="2"/>
    <s v="1920x1080"/>
    <x v="0"/>
    <x v="0"/>
    <x v="372"/>
    <s v="11_55-60"/>
    <s v="5_50-60"/>
    <x v="2"/>
    <x v="0"/>
    <s v="Q1`21"/>
    <n v="594000"/>
    <n v="7995"/>
  </r>
  <r>
    <n v="87"/>
    <x v="7"/>
    <x v="375"/>
    <x v="2"/>
    <x v="0"/>
    <x v="0"/>
    <x v="1"/>
    <s v="Int"/>
    <x v="2"/>
    <s v="1920x1080"/>
    <x v="0"/>
    <x v="0"/>
    <x v="373"/>
    <s v="10_50-55"/>
    <s v="5_50-60"/>
    <x v="2"/>
    <x v="0"/>
    <s v="Q1`21"/>
    <n v="4753941"/>
    <n v="63983"/>
  </r>
  <r>
    <n v="6"/>
    <x v="7"/>
    <x v="376"/>
    <x v="2"/>
    <x v="0"/>
    <x v="1"/>
    <x v="11"/>
    <s v="MX250"/>
    <x v="2"/>
    <s v="1920x1080"/>
    <x v="0"/>
    <x v="0"/>
    <x v="374"/>
    <s v="12_60-65"/>
    <s v="6_60-70"/>
    <x v="4"/>
    <x v="0"/>
    <s v="Q1`21"/>
    <n v="379248"/>
    <n v="5104"/>
  </r>
  <r>
    <n v="257"/>
    <x v="7"/>
    <x v="377"/>
    <x v="0"/>
    <x v="0"/>
    <x v="0"/>
    <x v="1"/>
    <s v="Int"/>
    <x v="0"/>
    <s v="1920x1080"/>
    <x v="0"/>
    <x v="0"/>
    <x v="375"/>
    <s v="11_55-60"/>
    <s v="5_50-60"/>
    <x v="2"/>
    <x v="0"/>
    <s v="Q1`21"/>
    <n v="14489403"/>
    <n v="195012"/>
  </r>
  <r>
    <n v="29"/>
    <x v="7"/>
    <x v="378"/>
    <x v="0"/>
    <x v="0"/>
    <x v="0"/>
    <x v="7"/>
    <s v="Int"/>
    <x v="0"/>
    <s v="1920x1080"/>
    <x v="0"/>
    <x v="0"/>
    <x v="376"/>
    <s v="10_50-55"/>
    <s v="5_50-60"/>
    <x v="2"/>
    <x v="0"/>
    <s v="Q1`21"/>
    <n v="1548716"/>
    <n v="20844"/>
  </r>
  <r>
    <n v="3"/>
    <x v="7"/>
    <x v="379"/>
    <x v="2"/>
    <x v="0"/>
    <x v="1"/>
    <x v="11"/>
    <s v="MX250/MX350"/>
    <x v="2"/>
    <s v="1920x1080/3000x2000"/>
    <x v="0"/>
    <x v="0"/>
    <x v="377"/>
    <s v="23_115-120"/>
    <s v="11_110-120"/>
    <x v="5"/>
    <x v="0"/>
    <s v="Q1`21"/>
    <n v="353829"/>
    <n v="4762"/>
  </r>
  <r>
    <n v="140"/>
    <x v="8"/>
    <x v="380"/>
    <x v="2"/>
    <x v="0"/>
    <x v="0"/>
    <x v="1"/>
    <s v="Int"/>
    <x v="2"/>
    <s v="1920x1080"/>
    <x v="0"/>
    <x v="0"/>
    <x v="378"/>
    <s v="10_50-55"/>
    <s v="5_50-60"/>
    <x v="2"/>
    <x v="0"/>
    <s v="Q1`21"/>
    <n v="7451500"/>
    <n v="100289"/>
  </r>
  <r>
    <n v="125"/>
    <x v="8"/>
    <x v="381"/>
    <x v="3"/>
    <x v="0"/>
    <x v="0"/>
    <x v="1"/>
    <s v="Int"/>
    <x v="0"/>
    <s v="1920x1080"/>
    <x v="0"/>
    <x v="0"/>
    <x v="379"/>
    <s v="10_50-55"/>
    <s v="5_50-60"/>
    <x v="2"/>
    <x v="0"/>
    <s v="Q1`21"/>
    <n v="6837750"/>
    <n v="92029"/>
  </r>
  <r>
    <n v="13"/>
    <x v="8"/>
    <x v="382"/>
    <x v="3"/>
    <x v="0"/>
    <x v="0"/>
    <x v="7"/>
    <s v="Int"/>
    <x v="0"/>
    <s v="1920x1080"/>
    <x v="0"/>
    <x v="0"/>
    <x v="87"/>
    <s v="12_60-65"/>
    <s v="6_60-70"/>
    <x v="4"/>
    <x v="0"/>
    <s v="Q1`21"/>
    <n v="792935"/>
    <n v="10672"/>
  </r>
  <r>
    <n v="473"/>
    <x v="8"/>
    <x v="383"/>
    <x v="0"/>
    <x v="0"/>
    <x v="0"/>
    <x v="1"/>
    <s v="Int"/>
    <x v="5"/>
    <s v="1920x1080"/>
    <x v="0"/>
    <x v="0"/>
    <x v="380"/>
    <s v="11_55-60"/>
    <s v="5_50-60"/>
    <x v="2"/>
    <x v="0"/>
    <s v="Q1`21"/>
    <n v="28157217"/>
    <n v="378967"/>
  </r>
  <r>
    <n v="39"/>
    <x v="8"/>
    <x v="384"/>
    <x v="1"/>
    <x v="0"/>
    <x v="1"/>
    <x v="10"/>
    <s v="MX350"/>
    <x v="5"/>
    <s v="1920x1080"/>
    <x v="0"/>
    <x v="0"/>
    <x v="381"/>
    <s v="18_90-95"/>
    <s v="9_90-100"/>
    <x v="5"/>
    <x v="0"/>
    <s v="Q1`21"/>
    <n v="3593460"/>
    <n v="48364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0"/>
    <s v="Q1`21"/>
    <n v="1270000"/>
    <n v="17232"/>
  </r>
  <r>
    <n v="50"/>
    <x v="9"/>
    <x v="385"/>
    <x v="0"/>
    <x v="0"/>
    <x v="1"/>
    <x v="2"/>
    <s v="Int"/>
    <x v="0"/>
    <m/>
    <x v="0"/>
    <x v="1"/>
    <x v="383"/>
    <s v="6_30-35"/>
    <s v="3_30-40"/>
    <x v="3"/>
    <x v="0"/>
    <s v="Q1`21"/>
    <n v="1550000"/>
    <n v="21031"/>
  </r>
  <r>
    <n v="10"/>
    <x v="9"/>
    <x v="385"/>
    <x v="0"/>
    <x v="0"/>
    <x v="1"/>
    <x v="4"/>
    <s v="Int"/>
    <x v="0"/>
    <m/>
    <x v="0"/>
    <x v="0"/>
    <x v="384"/>
    <s v="7_35-40"/>
    <s v="3_30-40"/>
    <x v="3"/>
    <x v="0"/>
    <s v="Q1`21"/>
    <n v="357000"/>
    <n v="4844"/>
  </r>
  <r>
    <n v="20"/>
    <x v="9"/>
    <x v="385"/>
    <x v="0"/>
    <x v="0"/>
    <x v="1"/>
    <x v="11"/>
    <s v="Int"/>
    <x v="0"/>
    <m/>
    <x v="0"/>
    <x v="0"/>
    <x v="385"/>
    <s v="7_35-40"/>
    <s v="3_30-40"/>
    <x v="3"/>
    <x v="0"/>
    <s v="Q1`21"/>
    <n v="760000"/>
    <n v="10312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0"/>
    <s v="Q1`21"/>
    <n v="1155000"/>
    <n v="15672"/>
  </r>
  <r>
    <n v="10"/>
    <x v="9"/>
    <x v="385"/>
    <x v="1"/>
    <x v="0"/>
    <x v="0"/>
    <x v="1"/>
    <s v="Int"/>
    <x v="0"/>
    <m/>
    <x v="0"/>
    <x v="0"/>
    <x v="387"/>
    <s v="7_35-40"/>
    <s v="3_30-40"/>
    <x v="3"/>
    <x v="0"/>
    <s v="Q1`21"/>
    <n v="350000"/>
    <n v="4749"/>
  </r>
  <r>
    <n v="20"/>
    <x v="9"/>
    <x v="385"/>
    <x v="1"/>
    <x v="0"/>
    <x v="0"/>
    <x v="7"/>
    <s v="Int"/>
    <x v="0"/>
    <m/>
    <x v="0"/>
    <x v="0"/>
    <x v="387"/>
    <s v="7_35-40"/>
    <s v="3_30-40"/>
    <x v="3"/>
    <x v="0"/>
    <s v="Q1`21"/>
    <n v="700000"/>
    <n v="9498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0"/>
    <s v="Q1`21"/>
    <n v="2440000"/>
    <n v="33107"/>
  </r>
  <r>
    <n v="160"/>
    <x v="9"/>
    <x v="385"/>
    <x v="2"/>
    <x v="0"/>
    <x v="1"/>
    <x v="18"/>
    <s v="Int"/>
    <x v="3"/>
    <m/>
    <x v="1"/>
    <x v="2"/>
    <x v="389"/>
    <s v="5_25-30"/>
    <s v="2_20-30"/>
    <x v="0"/>
    <x v="0"/>
    <s v="Q1`21"/>
    <n v="4096000"/>
    <n v="55577"/>
  </r>
  <r>
    <n v="120"/>
    <x v="9"/>
    <x v="385"/>
    <x v="2"/>
    <x v="0"/>
    <x v="1"/>
    <x v="2"/>
    <s v="Int"/>
    <x v="3"/>
    <m/>
    <x v="0"/>
    <x v="1"/>
    <x v="382"/>
    <s v="5_25-30"/>
    <s v="2_20-30"/>
    <x v="0"/>
    <x v="0"/>
    <s v="Q1`21"/>
    <n v="3048000"/>
    <n v="41357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0"/>
    <s v="Q1`21"/>
    <n v="310000"/>
    <n v="4206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0"/>
    <s v="Q1`21"/>
    <n v="290000"/>
    <n v="3935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0"/>
    <s v="Q1`21"/>
    <n v="566000"/>
    <n v="7680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0"/>
    <s v="Q1`21"/>
    <n v="2457000"/>
    <n v="33338"/>
  </r>
  <r>
    <n v="250"/>
    <x v="9"/>
    <x v="385"/>
    <x v="2"/>
    <x v="0"/>
    <x v="1"/>
    <x v="12"/>
    <s v="Int"/>
    <x v="2"/>
    <m/>
    <x v="0"/>
    <x v="1"/>
    <x v="393"/>
    <s v="4_20-25"/>
    <s v="2_20-30"/>
    <x v="0"/>
    <x v="0"/>
    <s v="Q1`21"/>
    <n v="5375000"/>
    <n v="72931"/>
  </r>
  <r>
    <n v="150"/>
    <x v="9"/>
    <x v="385"/>
    <x v="2"/>
    <x v="0"/>
    <x v="1"/>
    <x v="18"/>
    <s v="Int"/>
    <x v="2"/>
    <m/>
    <x v="0"/>
    <x v="2"/>
    <x v="394"/>
    <s v="3_15-20"/>
    <s v="1_10-20"/>
    <x v="7"/>
    <x v="0"/>
    <s v="Q1`21"/>
    <n v="2685000"/>
    <n v="36431"/>
  </r>
  <r>
    <n v="20"/>
    <x v="9"/>
    <x v="385"/>
    <x v="2"/>
    <x v="0"/>
    <x v="1"/>
    <x v="5"/>
    <m/>
    <x v="3"/>
    <m/>
    <x v="0"/>
    <x v="0"/>
    <x v="395"/>
    <s v="12_60-65"/>
    <s v="6_60-70"/>
    <x v="4"/>
    <x v="0"/>
    <s v="Q1`21"/>
    <n v="1200000"/>
    <n v="16282"/>
  </r>
  <r>
    <n v="130"/>
    <x v="9"/>
    <x v="385"/>
    <x v="2"/>
    <x v="0"/>
    <x v="1"/>
    <x v="5"/>
    <m/>
    <x v="2"/>
    <m/>
    <x v="0"/>
    <x v="0"/>
    <x v="396"/>
    <s v="13_65-70"/>
    <s v="6_60-70"/>
    <x v="4"/>
    <x v="0"/>
    <s v="Q1`21"/>
    <n v="8450000"/>
    <n v="114654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0"/>
    <s v="Q1`21"/>
    <n v="178000"/>
    <n v="2415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0"/>
    <s v="Q1`21"/>
    <n v="5018000"/>
    <n v="65595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0"/>
    <s v="Q1`21"/>
    <n v="3408000"/>
    <n v="44549"/>
  </r>
  <r>
    <n v="1690"/>
    <x v="9"/>
    <x v="385"/>
    <x v="4"/>
    <x v="1"/>
    <x v="1"/>
    <x v="18"/>
    <s v="Int"/>
    <x v="4"/>
    <m/>
    <x v="1"/>
    <x v="2"/>
    <x v="389"/>
    <s v="5_25-30"/>
    <s v="2_20-30"/>
    <x v="0"/>
    <x v="0"/>
    <s v="Q1`21"/>
    <n v="43264000"/>
    <n v="565542"/>
  </r>
  <r>
    <n v="1650"/>
    <x v="9"/>
    <x v="385"/>
    <x v="4"/>
    <x v="1"/>
    <x v="1"/>
    <x v="2"/>
    <s v="Int"/>
    <x v="4"/>
    <m/>
    <x v="1"/>
    <x v="1"/>
    <x v="400"/>
    <s v="5_25-30"/>
    <s v="2_20-30"/>
    <x v="0"/>
    <x v="0"/>
    <s v="Q1`21"/>
    <n v="44055000"/>
    <n v="575882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0"/>
    <s v="Q1`21"/>
    <n v="26204400"/>
    <n v="342541"/>
  </r>
  <r>
    <n v="556"/>
    <x v="0"/>
    <x v="0"/>
    <x v="0"/>
    <x v="0"/>
    <x v="0"/>
    <x v="0"/>
    <s v="Int"/>
    <x v="0"/>
    <s v="1366x768"/>
    <x v="0"/>
    <x v="0"/>
    <x v="402"/>
    <s v="5_25-30"/>
    <s v="2_20-30"/>
    <x v="0"/>
    <x v="1"/>
    <s v="Q1`21"/>
    <n v="16311372"/>
    <n v="222226"/>
  </r>
  <r>
    <n v="4112"/>
    <x v="0"/>
    <x v="1"/>
    <x v="0"/>
    <x v="0"/>
    <x v="0"/>
    <x v="1"/>
    <s v="Int"/>
    <x v="0"/>
    <s v="1920x1080"/>
    <x v="0"/>
    <x v="0"/>
    <x v="403"/>
    <s v="8_40-45"/>
    <s v="4_40-50"/>
    <x v="1"/>
    <x v="1"/>
    <s v="Q1`21"/>
    <n v="179484688"/>
    <n v="2445295"/>
  </r>
  <r>
    <n v="5520"/>
    <x v="0"/>
    <x v="2"/>
    <x v="1"/>
    <x v="0"/>
    <x v="0"/>
    <x v="1"/>
    <n v="540"/>
    <x v="0"/>
    <s v="1920x1080"/>
    <x v="0"/>
    <x v="0"/>
    <x v="404"/>
    <s v="9_45-50"/>
    <s v="4_40-50"/>
    <x v="1"/>
    <x v="1"/>
    <s v="Q1`21"/>
    <n v="254505120"/>
    <n v="3467372"/>
  </r>
  <r>
    <n v="390"/>
    <x v="0"/>
    <x v="3"/>
    <x v="0"/>
    <x v="0"/>
    <x v="1"/>
    <x v="2"/>
    <s v="Int"/>
    <x v="0"/>
    <s v="1366x768"/>
    <x v="0"/>
    <x v="1"/>
    <x v="405"/>
    <s v="6_30-35"/>
    <s v="3_30-40"/>
    <x v="3"/>
    <x v="1"/>
    <s v="Q1`21"/>
    <n v="13490100"/>
    <n v="183789"/>
  </r>
  <r>
    <n v="195"/>
    <x v="0"/>
    <x v="4"/>
    <x v="0"/>
    <x v="0"/>
    <x v="0"/>
    <x v="1"/>
    <s v="Int"/>
    <x v="0"/>
    <s v="1366x768/1920x0180"/>
    <x v="0"/>
    <x v="0"/>
    <x v="406"/>
    <s v="11_55-60"/>
    <s v="5_50-60"/>
    <x v="2"/>
    <x v="1"/>
    <s v="Q1`21"/>
    <n v="10814700"/>
    <n v="147339"/>
  </r>
  <r>
    <n v="51"/>
    <x v="0"/>
    <x v="5"/>
    <x v="1"/>
    <x v="0"/>
    <x v="0"/>
    <x v="1"/>
    <s v="RX540"/>
    <x v="0"/>
    <s v="1920x0180"/>
    <x v="0"/>
    <x v="0"/>
    <x v="407"/>
    <s v="9_45-50"/>
    <s v="4_40-50"/>
    <x v="1"/>
    <x v="1"/>
    <s v="Q1`21"/>
    <n v="2484159"/>
    <n v="33844"/>
  </r>
  <r>
    <n v="3827"/>
    <x v="0"/>
    <x v="8"/>
    <x v="0"/>
    <x v="0"/>
    <x v="1"/>
    <x v="5"/>
    <s v="Int"/>
    <x v="0"/>
    <s v="1920x1080"/>
    <x v="0"/>
    <x v="0"/>
    <x v="408"/>
    <s v="9_45-50"/>
    <s v="4_40-50"/>
    <x v="1"/>
    <x v="1"/>
    <s v="Q1`21"/>
    <n v="176723206"/>
    <n v="2407673"/>
  </r>
  <r>
    <n v="5223"/>
    <x v="0"/>
    <x v="9"/>
    <x v="1"/>
    <x v="0"/>
    <x v="1"/>
    <x v="5"/>
    <s v="MX330"/>
    <x v="0"/>
    <s v="1920x1080"/>
    <x v="0"/>
    <x v="0"/>
    <x v="409"/>
    <s v="9_45-50"/>
    <s v="4_40-50"/>
    <x v="1"/>
    <x v="1"/>
    <s v="Q1`21"/>
    <n v="254260863"/>
    <n v="3464044"/>
  </r>
  <r>
    <n v="4252"/>
    <x v="0"/>
    <x v="10"/>
    <x v="0"/>
    <x v="0"/>
    <x v="1"/>
    <x v="2"/>
    <s v="Int"/>
    <x v="1"/>
    <s v="1600x900"/>
    <x v="0"/>
    <x v="1"/>
    <x v="410"/>
    <s v="7_35-40"/>
    <s v="3_30-40"/>
    <x v="3"/>
    <x v="1"/>
    <s v="Q1`21"/>
    <n v="165789732"/>
    <n v="2258716"/>
  </r>
  <r>
    <n v="9"/>
    <x v="0"/>
    <x v="11"/>
    <x v="1"/>
    <x v="0"/>
    <x v="1"/>
    <x v="4"/>
    <s v="MX230"/>
    <x v="1"/>
    <s v="1920x1080"/>
    <x v="0"/>
    <x v="0"/>
    <x v="411"/>
    <s v="12_60-65"/>
    <s v="6_60-70"/>
    <x v="4"/>
    <x v="1"/>
    <s v="Q1`21"/>
    <n v="559125"/>
    <n v="7618"/>
  </r>
  <r>
    <n v="3"/>
    <x v="0"/>
    <x v="12"/>
    <x v="0"/>
    <x v="0"/>
    <x v="1"/>
    <x v="5"/>
    <s v="Int"/>
    <x v="1"/>
    <s v="1920x1080"/>
    <x v="0"/>
    <x v="0"/>
    <x v="412"/>
    <s v="9_45-50"/>
    <s v="4_40-50"/>
    <x v="1"/>
    <x v="1"/>
    <s v="Q1`21"/>
    <n v="149850"/>
    <n v="2042"/>
  </r>
  <r>
    <n v="202"/>
    <x v="0"/>
    <x v="14"/>
    <x v="0"/>
    <x v="0"/>
    <x v="0"/>
    <x v="7"/>
    <s v="Int"/>
    <x v="0"/>
    <s v="1920x1080"/>
    <x v="0"/>
    <x v="0"/>
    <x v="413"/>
    <s v="11_55-60"/>
    <s v="5_50-60"/>
    <x v="2"/>
    <x v="1"/>
    <s v="Q1`21"/>
    <n v="11629544"/>
    <n v="158441"/>
  </r>
  <r>
    <n v="1"/>
    <x v="0"/>
    <x v="15"/>
    <x v="0"/>
    <x v="0"/>
    <x v="1"/>
    <x v="5"/>
    <s v="Int"/>
    <x v="0"/>
    <s v="1920x1080"/>
    <x v="0"/>
    <x v="0"/>
    <x v="414"/>
    <s v="10_50-55"/>
    <s v="5_50-60"/>
    <x v="2"/>
    <x v="1"/>
    <s v="Q1`21"/>
    <n v="50728"/>
    <n v="691"/>
  </r>
  <r>
    <n v="640"/>
    <x v="0"/>
    <x v="16"/>
    <x v="1"/>
    <x v="0"/>
    <x v="1"/>
    <x v="5"/>
    <s v="MX350"/>
    <x v="0"/>
    <s v="1920x1080"/>
    <x v="0"/>
    <x v="0"/>
    <x v="415"/>
    <s v="10_50-55"/>
    <s v="5_50-60"/>
    <x v="2"/>
    <x v="1"/>
    <s v="Q1`21"/>
    <n v="34385280"/>
    <n v="468464"/>
  </r>
  <r>
    <n v="408"/>
    <x v="0"/>
    <x v="17"/>
    <x v="3"/>
    <x v="0"/>
    <x v="0"/>
    <x v="1"/>
    <s v="GTX1650"/>
    <x v="0"/>
    <s v="1920x1080"/>
    <x v="0"/>
    <x v="0"/>
    <x v="416"/>
    <s v="12_60-65"/>
    <s v="6_60-70"/>
    <x v="4"/>
    <x v="1"/>
    <s v="Q1`21"/>
    <n v="26227464"/>
    <n v="357322"/>
  </r>
  <r>
    <n v="1543"/>
    <x v="0"/>
    <x v="386"/>
    <x v="3"/>
    <x v="0"/>
    <x v="1"/>
    <x v="9"/>
    <s v="GTX1650"/>
    <x v="0"/>
    <s v="1920x1080"/>
    <x v="0"/>
    <x v="0"/>
    <x v="417"/>
    <s v="14_70-75"/>
    <s v="7_70-80"/>
    <x v="6"/>
    <x v="1"/>
    <s v="Q1`21"/>
    <n v="113444446"/>
    <n v="1545565"/>
  </r>
  <r>
    <n v="553"/>
    <x v="0"/>
    <x v="18"/>
    <x v="3"/>
    <x v="0"/>
    <x v="0"/>
    <x v="8"/>
    <s v="RX560"/>
    <x v="0"/>
    <s v="1920x1080"/>
    <x v="0"/>
    <x v="0"/>
    <x v="418"/>
    <s v="12_60-65"/>
    <s v="6_60-70"/>
    <x v="4"/>
    <x v="1"/>
    <s v="Q1`21"/>
    <n v="34892641"/>
    <n v="475377"/>
  </r>
  <r>
    <n v="312"/>
    <x v="0"/>
    <x v="20"/>
    <x v="3"/>
    <x v="0"/>
    <x v="1"/>
    <x v="9"/>
    <s v="GTX1050/GTX1650/GTX1660"/>
    <x v="0"/>
    <s v="1920x1080"/>
    <x v="0"/>
    <x v="0"/>
    <x v="419"/>
    <s v="15_75-80"/>
    <s v="7_70-80"/>
    <x v="6"/>
    <x v="1"/>
    <s v="Q1`21"/>
    <n v="24490440"/>
    <n v="333657"/>
  </r>
  <r>
    <n v="419"/>
    <x v="0"/>
    <x v="21"/>
    <x v="3"/>
    <x v="0"/>
    <x v="1"/>
    <x v="10"/>
    <s v="GTX1650/RTX2060"/>
    <x v="0"/>
    <s v="1920x1080"/>
    <x v="0"/>
    <x v="0"/>
    <x v="420"/>
    <s v="17_85-90"/>
    <s v="8_80-90"/>
    <x v="5"/>
    <x v="1"/>
    <s v="Q1`21"/>
    <n v="36427022"/>
    <n v="496281"/>
  </r>
  <r>
    <n v="3"/>
    <x v="0"/>
    <x v="22"/>
    <x v="3"/>
    <x v="0"/>
    <x v="1"/>
    <x v="9"/>
    <s v="GTX1050"/>
    <x v="1"/>
    <s v="1920x1080"/>
    <x v="0"/>
    <x v="0"/>
    <x v="421"/>
    <s v="15_75-80"/>
    <s v="7_70-80"/>
    <x v="6"/>
    <x v="1"/>
    <s v="Q1`21"/>
    <n v="239292"/>
    <n v="3260"/>
  </r>
  <r>
    <n v="18"/>
    <x v="0"/>
    <x v="23"/>
    <x v="3"/>
    <x v="0"/>
    <x v="1"/>
    <x v="10"/>
    <s v="GTX1650/RTX2060"/>
    <x v="1"/>
    <s v="1920x1080"/>
    <x v="0"/>
    <x v="0"/>
    <x v="422"/>
    <s v="18_90-95"/>
    <s v="9_90-100"/>
    <x v="5"/>
    <x v="1"/>
    <s v="Q1`21"/>
    <n v="1621746"/>
    <n v="22095"/>
  </r>
  <r>
    <n v="0"/>
    <x v="0"/>
    <x v="387"/>
    <x v="5"/>
    <x v="1"/>
    <x v="1"/>
    <x v="10"/>
    <s v="GTX1650"/>
    <x v="0"/>
    <s v="1920x1080"/>
    <x v="0"/>
    <x v="0"/>
    <x v="423"/>
    <s v="41_205-210"/>
    <s v="20_200-210"/>
    <x v="5"/>
    <x v="1"/>
    <s v="Q1`21"/>
    <n v="0"/>
    <n v="0"/>
  </r>
  <r>
    <n v="0"/>
    <x v="0"/>
    <x v="388"/>
    <x v="5"/>
    <x v="1"/>
    <x v="1"/>
    <x v="10"/>
    <s v="Quadro T1000"/>
    <x v="0"/>
    <s v="1920x1080"/>
    <x v="0"/>
    <x v="0"/>
    <x v="424"/>
    <s v="42_210-215"/>
    <s v="21_210-220"/>
    <x v="5"/>
    <x v="1"/>
    <s v="Q1`21"/>
    <n v="0"/>
    <n v="0"/>
  </r>
  <r>
    <n v="0"/>
    <x v="0"/>
    <x v="389"/>
    <x v="5"/>
    <x v="1"/>
    <x v="1"/>
    <x v="10"/>
    <s v="RTX2070/RTX2080"/>
    <x v="0"/>
    <s v="3840x2160"/>
    <x v="0"/>
    <x v="0"/>
    <x v="425"/>
    <s v="72_360-365"/>
    <s v="36_360-370"/>
    <x v="5"/>
    <x v="1"/>
    <s v="Q1`21"/>
    <n v="0"/>
    <n v="0"/>
  </r>
  <r>
    <n v="0"/>
    <x v="0"/>
    <x v="390"/>
    <x v="2"/>
    <x v="1"/>
    <x v="1"/>
    <x v="11"/>
    <s v="Int"/>
    <x v="2"/>
    <s v="1920x1080"/>
    <x v="0"/>
    <x v="0"/>
    <x v="426"/>
    <s v="28_140-145"/>
    <s v="14_140-150"/>
    <x v="5"/>
    <x v="1"/>
    <s v="Q1`21"/>
    <n v="0"/>
    <n v="0"/>
  </r>
  <r>
    <n v="5"/>
    <x v="0"/>
    <x v="25"/>
    <x v="0"/>
    <x v="0"/>
    <x v="0"/>
    <x v="0"/>
    <s v="Int"/>
    <x v="0"/>
    <s v="1366x768/1920x1080"/>
    <x v="0"/>
    <x v="0"/>
    <x v="427"/>
    <s v="7_35-40"/>
    <s v="3_30-40"/>
    <x v="3"/>
    <x v="1"/>
    <s v="Q1`21"/>
    <n v="175360"/>
    <n v="2389"/>
  </r>
  <r>
    <n v="1"/>
    <x v="0"/>
    <x v="391"/>
    <x v="1"/>
    <x v="0"/>
    <x v="0"/>
    <x v="0"/>
    <n v="530"/>
    <x v="0"/>
    <s v="1920x1080"/>
    <x v="0"/>
    <x v="0"/>
    <x v="428"/>
    <s v="7_35-40"/>
    <s v="3_30-40"/>
    <x v="3"/>
    <x v="1"/>
    <s v="Q1`21"/>
    <n v="38900"/>
    <n v="530"/>
  </r>
  <r>
    <n v="2240"/>
    <x v="0"/>
    <x v="26"/>
    <x v="0"/>
    <x v="0"/>
    <x v="1"/>
    <x v="2"/>
    <s v="Int"/>
    <x v="0"/>
    <s v="1366x768/1920x1080"/>
    <x v="0"/>
    <x v="1"/>
    <x v="429"/>
    <s v="7_35-40"/>
    <s v="3_30-40"/>
    <x v="3"/>
    <x v="1"/>
    <s v="Q1`21"/>
    <n v="81365760"/>
    <n v="1108525"/>
  </r>
  <r>
    <n v="4"/>
    <x v="0"/>
    <x v="27"/>
    <x v="0"/>
    <x v="0"/>
    <x v="1"/>
    <x v="3"/>
    <s v="Int"/>
    <x v="0"/>
    <s v="1600x900/1366x7688/1920x1080"/>
    <x v="0"/>
    <x v="0"/>
    <x v="430"/>
    <s v="8_40-45"/>
    <s v="4_40-50"/>
    <x v="1"/>
    <x v="1"/>
    <s v="Q1`21"/>
    <n v="176228"/>
    <n v="2401"/>
  </r>
  <r>
    <n v="177"/>
    <x v="0"/>
    <x v="28"/>
    <x v="0"/>
    <x v="0"/>
    <x v="1"/>
    <x v="5"/>
    <s v="Int"/>
    <x v="0"/>
    <s v="1920x1080"/>
    <x v="0"/>
    <x v="0"/>
    <x v="431"/>
    <s v="10_50-55"/>
    <s v="5_50-60"/>
    <x v="2"/>
    <x v="1"/>
    <s v="Q1`21"/>
    <n v="8916906"/>
    <n v="121484"/>
  </r>
  <r>
    <n v="2951"/>
    <x v="0"/>
    <x v="29"/>
    <x v="0"/>
    <x v="0"/>
    <x v="0"/>
    <x v="1"/>
    <s v="Int"/>
    <x v="0"/>
    <s v="1920x1080"/>
    <x v="0"/>
    <x v="0"/>
    <x v="432"/>
    <s v="9_45-50"/>
    <s v="4_40-50"/>
    <x v="1"/>
    <x v="1"/>
    <s v="Q1`21"/>
    <n v="135642715"/>
    <n v="1847993"/>
  </r>
  <r>
    <n v="729"/>
    <x v="0"/>
    <x v="30"/>
    <x v="1"/>
    <x v="0"/>
    <x v="0"/>
    <x v="1"/>
    <n v="625"/>
    <x v="0"/>
    <s v="1920x1080"/>
    <x v="0"/>
    <x v="0"/>
    <x v="433"/>
    <s v="9_45-50"/>
    <s v="4_40-50"/>
    <x v="1"/>
    <x v="1"/>
    <s v="Q1`21"/>
    <n v="35906166"/>
    <n v="489185"/>
  </r>
  <r>
    <n v="407"/>
    <x v="0"/>
    <x v="33"/>
    <x v="1"/>
    <x v="0"/>
    <x v="1"/>
    <x v="5"/>
    <s v="MX330"/>
    <x v="0"/>
    <s v="1920x1080"/>
    <x v="0"/>
    <x v="0"/>
    <x v="434"/>
    <s v="11_55-60"/>
    <s v="5_50-60"/>
    <x v="2"/>
    <x v="1"/>
    <s v="Q1`21"/>
    <n v="23138357"/>
    <n v="315236"/>
  </r>
  <r>
    <n v="6"/>
    <x v="0"/>
    <x v="35"/>
    <x v="3"/>
    <x v="0"/>
    <x v="1"/>
    <x v="10"/>
    <s v="GTX1660/RTX2060/RTX2070"/>
    <x v="0"/>
    <s v="1920x1080"/>
    <x v="0"/>
    <x v="0"/>
    <x v="435"/>
    <s v="22_110-115"/>
    <s v="11_110-120"/>
    <x v="5"/>
    <x v="1"/>
    <s v="Q1`21"/>
    <n v="685548"/>
    <n v="9340"/>
  </r>
  <r>
    <n v="59"/>
    <x v="0"/>
    <x v="392"/>
    <x v="3"/>
    <x v="0"/>
    <x v="1"/>
    <x v="10"/>
    <s v="RTX2070"/>
    <x v="0"/>
    <s v="1920x1080"/>
    <x v="0"/>
    <x v="0"/>
    <x v="436"/>
    <s v="36_180-185"/>
    <s v="18_180-190"/>
    <x v="5"/>
    <x v="1"/>
    <s v="Q1`21"/>
    <n v="10729504"/>
    <n v="146179"/>
  </r>
  <r>
    <n v="652"/>
    <x v="0"/>
    <x v="38"/>
    <x v="2"/>
    <x v="0"/>
    <x v="1"/>
    <x v="2"/>
    <s v="Int"/>
    <x v="2"/>
    <s v="1920x1080"/>
    <x v="0"/>
    <x v="1"/>
    <x v="437"/>
    <s v="7_35-40"/>
    <s v="3_30-40"/>
    <x v="3"/>
    <x v="1"/>
    <s v="Q1`21"/>
    <n v="23465480"/>
    <n v="319693"/>
  </r>
  <r>
    <n v="41"/>
    <x v="0"/>
    <x v="39"/>
    <x v="2"/>
    <x v="0"/>
    <x v="0"/>
    <x v="7"/>
    <s v="Int"/>
    <x v="2"/>
    <s v="1920x1080"/>
    <x v="0"/>
    <x v="0"/>
    <x v="438"/>
    <s v="12_60-65"/>
    <s v="6_60-70"/>
    <x v="4"/>
    <x v="1"/>
    <s v="Q1`21"/>
    <n v="2579064"/>
    <n v="35137"/>
  </r>
  <r>
    <n v="285"/>
    <x v="0"/>
    <x v="393"/>
    <x v="2"/>
    <x v="0"/>
    <x v="1"/>
    <x v="6"/>
    <s v="Xe MAX 11"/>
    <x v="2"/>
    <s v="1920x1080"/>
    <x v="0"/>
    <x v="0"/>
    <x v="439"/>
    <s v="21_105-110"/>
    <s v="10_100-110"/>
    <x v="5"/>
    <x v="1"/>
    <s v="Q1`21"/>
    <n v="30580500"/>
    <n v="416628"/>
  </r>
  <r>
    <n v="8"/>
    <x v="0"/>
    <x v="40"/>
    <x v="2"/>
    <x v="0"/>
    <x v="1"/>
    <x v="5"/>
    <s v="Int/MX250"/>
    <x v="2"/>
    <s v="1920x1080"/>
    <x v="0"/>
    <x v="0"/>
    <x v="440"/>
    <s v="15_75-80"/>
    <s v="7_70-80"/>
    <x v="6"/>
    <x v="1"/>
    <s v="Q1`21"/>
    <n v="622224"/>
    <n v="8477"/>
  </r>
  <r>
    <n v="5"/>
    <x v="0"/>
    <x v="41"/>
    <x v="2"/>
    <x v="0"/>
    <x v="1"/>
    <x v="5"/>
    <s v="MX250"/>
    <x v="2"/>
    <s v="1920x1080"/>
    <x v="0"/>
    <x v="0"/>
    <x v="441"/>
    <s v="16_80-85"/>
    <s v="8_80-90"/>
    <x v="5"/>
    <x v="1"/>
    <s v="Q1`21"/>
    <n v="413015"/>
    <n v="5627"/>
  </r>
  <r>
    <n v="4"/>
    <x v="0"/>
    <x v="42"/>
    <x v="2"/>
    <x v="0"/>
    <x v="1"/>
    <x v="6"/>
    <s v="Int"/>
    <x v="2"/>
    <s v="1920x1080"/>
    <x v="0"/>
    <x v="0"/>
    <x v="442"/>
    <s v="15_75-80"/>
    <s v="7_70-80"/>
    <x v="6"/>
    <x v="1"/>
    <s v="Q1`21"/>
    <n v="319652"/>
    <n v="4355"/>
  </r>
  <r>
    <n v="1"/>
    <x v="0"/>
    <x v="394"/>
    <x v="2"/>
    <x v="0"/>
    <x v="1"/>
    <x v="6"/>
    <s v="Int"/>
    <x v="2"/>
    <s v="1920x1080"/>
    <x v="0"/>
    <x v="0"/>
    <x v="443"/>
    <s v="20_100-105"/>
    <s v="10_100-110"/>
    <x v="5"/>
    <x v="1"/>
    <s v="Q1`21"/>
    <n v="100201"/>
    <n v="1365"/>
  </r>
  <r>
    <n v="5094"/>
    <x v="0"/>
    <x v="43"/>
    <x v="4"/>
    <x v="1"/>
    <x v="1"/>
    <x v="12"/>
    <s v="Int"/>
    <x v="4"/>
    <s v="1920x1080"/>
    <x v="1"/>
    <x v="1"/>
    <x v="444"/>
    <s v="4_20-25"/>
    <s v="2_20-30"/>
    <x v="0"/>
    <x v="1"/>
    <s v="Q1`21"/>
    <n v="113728644"/>
    <n v="1549437"/>
  </r>
  <r>
    <n v="122"/>
    <x v="0"/>
    <x v="44"/>
    <x v="2"/>
    <x v="1"/>
    <x v="1"/>
    <x v="11"/>
    <s v="Int"/>
    <x v="2"/>
    <s v="1920x1080"/>
    <x v="0"/>
    <x v="0"/>
    <x v="445"/>
    <s v="13_65-70"/>
    <s v="6_60-70"/>
    <x v="4"/>
    <x v="1"/>
    <s v="Q1`21"/>
    <n v="7991976"/>
    <n v="108883"/>
  </r>
  <r>
    <n v="3"/>
    <x v="0"/>
    <x v="395"/>
    <x v="0"/>
    <x v="1"/>
    <x v="1"/>
    <x v="6"/>
    <s v="Int"/>
    <x v="2"/>
    <s v="1920x1080"/>
    <x v="0"/>
    <x v="0"/>
    <x v="446"/>
    <s v="14_70-75"/>
    <s v="7_70-80"/>
    <x v="6"/>
    <x v="1"/>
    <s v="Q1`21"/>
    <n v="213936"/>
    <n v="2915"/>
  </r>
  <r>
    <n v="1"/>
    <x v="0"/>
    <x v="396"/>
    <x v="1"/>
    <x v="1"/>
    <x v="1"/>
    <x v="15"/>
    <s v="MX230"/>
    <x v="0"/>
    <s v="1920x1080"/>
    <x v="0"/>
    <x v="0"/>
    <x v="447"/>
    <s v="10_50-55"/>
    <s v="5_50-60"/>
    <x v="2"/>
    <x v="1"/>
    <s v="Q1`21"/>
    <n v="50884"/>
    <n v="693"/>
  </r>
  <r>
    <n v="9"/>
    <x v="0"/>
    <x v="45"/>
    <x v="0"/>
    <x v="1"/>
    <x v="1"/>
    <x v="11"/>
    <s v="Int"/>
    <x v="0"/>
    <s v="1920x1080"/>
    <x v="0"/>
    <x v="0"/>
    <x v="448"/>
    <s v="13_65-70"/>
    <s v="6_60-70"/>
    <x v="4"/>
    <x v="1"/>
    <s v="Q1`21"/>
    <n v="608796"/>
    <n v="8294"/>
  </r>
  <r>
    <n v="8"/>
    <x v="0"/>
    <x v="397"/>
    <x v="0"/>
    <x v="1"/>
    <x v="1"/>
    <x v="6"/>
    <s v="Int"/>
    <x v="0"/>
    <s v="1920x1080"/>
    <x v="0"/>
    <x v="0"/>
    <x v="449"/>
    <s v="14_70-75"/>
    <s v="7_70-80"/>
    <x v="6"/>
    <x v="1"/>
    <s v="Q1`21"/>
    <n v="583200"/>
    <n v="7946"/>
  </r>
  <r>
    <n v="1"/>
    <x v="0"/>
    <x v="398"/>
    <x v="2"/>
    <x v="1"/>
    <x v="1"/>
    <x v="11"/>
    <s v="Int"/>
    <x v="2"/>
    <s v="1920x1080"/>
    <x v="0"/>
    <x v="0"/>
    <x v="450"/>
    <s v="23_115-120"/>
    <s v="11_110-120"/>
    <x v="5"/>
    <x v="1"/>
    <s v="Q1`21"/>
    <n v="115893"/>
    <n v="1579"/>
  </r>
  <r>
    <n v="5"/>
    <x v="1"/>
    <x v="399"/>
    <x v="2"/>
    <x v="0"/>
    <x v="1"/>
    <x v="20"/>
    <s v="Int"/>
    <x v="3"/>
    <s v="2304x1440/2560x1600"/>
    <x v="0"/>
    <x v="2"/>
    <x v="451"/>
    <s v="20_100-105"/>
    <s v="10_100-110"/>
    <x v="5"/>
    <x v="1"/>
    <s v="Q1`21"/>
    <n v="508850"/>
    <n v="6933"/>
  </r>
  <r>
    <n v="70"/>
    <x v="1"/>
    <x v="400"/>
    <x v="2"/>
    <x v="0"/>
    <x v="1"/>
    <x v="5"/>
    <s v="Int"/>
    <x v="3"/>
    <s v="2304x1440/2560x1600"/>
    <x v="0"/>
    <x v="0"/>
    <x v="452"/>
    <s v="24_120-125"/>
    <s v="12_120-130"/>
    <x v="5"/>
    <x v="1"/>
    <s v="Q1`21"/>
    <n v="8551410"/>
    <n v="116504"/>
  </r>
  <r>
    <n v="150"/>
    <x v="1"/>
    <x v="48"/>
    <x v="2"/>
    <x v="0"/>
    <x v="1"/>
    <x v="13"/>
    <s v="Int"/>
    <x v="3"/>
    <s v="2304x1440/2560x1600"/>
    <x v="0"/>
    <x v="2"/>
    <x v="453"/>
    <s v="21_105-110"/>
    <s v="10_100-110"/>
    <x v="5"/>
    <x v="1"/>
    <s v="Q1`21"/>
    <n v="16408350"/>
    <n v="223547"/>
  </r>
  <r>
    <n v="4840"/>
    <x v="1"/>
    <x v="49"/>
    <x v="2"/>
    <x v="0"/>
    <x v="2"/>
    <x v="14"/>
    <s v="Int"/>
    <x v="3"/>
    <s v="2560x1600"/>
    <x v="0"/>
    <x v="3"/>
    <x v="454"/>
    <s v="28_140-145"/>
    <s v="14_140-150"/>
    <x v="5"/>
    <x v="1"/>
    <s v="Q1`21"/>
    <n v="686834720"/>
    <n v="9357421"/>
  </r>
  <r>
    <n v="2656"/>
    <x v="1"/>
    <x v="51"/>
    <x v="2"/>
    <x v="0"/>
    <x v="1"/>
    <x v="5"/>
    <s v="Int"/>
    <x v="3"/>
    <s v="2560x1600"/>
    <x v="0"/>
    <x v="0"/>
    <x v="455"/>
    <s v="44_220-225"/>
    <s v="22_220-230"/>
    <x v="5"/>
    <x v="1"/>
    <s v="Q1`21"/>
    <n v="597153792"/>
    <n v="8135610"/>
  </r>
  <r>
    <n v="1321"/>
    <x v="1"/>
    <x v="52"/>
    <x v="2"/>
    <x v="0"/>
    <x v="2"/>
    <x v="14"/>
    <s v="Int"/>
    <x v="3"/>
    <s v="2560x1600"/>
    <x v="0"/>
    <x v="3"/>
    <x v="456"/>
    <s v="33_165-170"/>
    <s v="16_160-170"/>
    <x v="5"/>
    <x v="1"/>
    <s v="Q1`21"/>
    <n v="223758906"/>
    <n v="3048486"/>
  </r>
  <r>
    <n v="2518"/>
    <x v="1"/>
    <x v="53"/>
    <x v="3"/>
    <x v="0"/>
    <x v="1"/>
    <x v="9"/>
    <s v="Pro 5300M/5500M"/>
    <x v="5"/>
    <s v="3072x1920"/>
    <x v="0"/>
    <x v="0"/>
    <x v="457"/>
    <s v="64_320-325"/>
    <s v="32_320-330"/>
    <x v="5"/>
    <x v="1"/>
    <s v="Q1`21"/>
    <n v="817556830"/>
    <n v="11138376"/>
  </r>
  <r>
    <n v="360"/>
    <x v="2"/>
    <x v="401"/>
    <x v="0"/>
    <x v="0"/>
    <x v="1"/>
    <x v="5"/>
    <s v="Int"/>
    <x v="0"/>
    <s v="1920x1080"/>
    <x v="0"/>
    <x v="0"/>
    <x v="458"/>
    <s v="9_45-50"/>
    <s v="4_40-50"/>
    <x v="1"/>
    <x v="1"/>
    <s v="Q1`21"/>
    <n v="16812000"/>
    <n v="229046"/>
  </r>
  <r>
    <n v="2063"/>
    <x v="2"/>
    <x v="402"/>
    <x v="2"/>
    <x v="0"/>
    <x v="1"/>
    <x v="2"/>
    <s v="Int"/>
    <x v="2"/>
    <s v="1920x1080"/>
    <x v="0"/>
    <x v="1"/>
    <x v="459"/>
    <s v="6_30-35"/>
    <s v="3_30-40"/>
    <x v="3"/>
    <x v="1"/>
    <s v="Q1`21"/>
    <n v="68429710"/>
    <n v="932285"/>
  </r>
  <r>
    <n v="5176"/>
    <x v="2"/>
    <x v="54"/>
    <x v="3"/>
    <x v="0"/>
    <x v="0"/>
    <x v="1"/>
    <s v="RX560"/>
    <x v="0"/>
    <s v="1920x1080"/>
    <x v="0"/>
    <x v="0"/>
    <x v="460"/>
    <s v="13_65-70"/>
    <s v="6_60-70"/>
    <x v="4"/>
    <x v="1"/>
    <s v="Q1`21"/>
    <n v="347206080"/>
    <n v="4730328"/>
  </r>
  <r>
    <n v="825"/>
    <x v="2"/>
    <x v="55"/>
    <x v="3"/>
    <x v="0"/>
    <x v="0"/>
    <x v="7"/>
    <s v="GTX1650/GTX1660/RTX2060"/>
    <x v="0"/>
    <s v="1920x1080"/>
    <x v="0"/>
    <x v="0"/>
    <x v="461"/>
    <s v="16_80-85"/>
    <s v="8_80-90"/>
    <x v="5"/>
    <x v="1"/>
    <s v="Q1`21"/>
    <n v="70010325"/>
    <n v="953819"/>
  </r>
  <r>
    <n v="878"/>
    <x v="2"/>
    <x v="403"/>
    <x v="3"/>
    <x v="0"/>
    <x v="1"/>
    <x v="21"/>
    <s v="RTX3070"/>
    <x v="0"/>
    <s v="1920x1080"/>
    <x v="0"/>
    <x v="0"/>
    <x v="462"/>
    <s v="29_145-150"/>
    <s v="14_140-150"/>
    <x v="5"/>
    <x v="1"/>
    <s v="Q1`21"/>
    <n v="128180976"/>
    <n v="1746335"/>
  </r>
  <r>
    <n v="224"/>
    <x v="2"/>
    <x v="57"/>
    <x v="3"/>
    <x v="0"/>
    <x v="0"/>
    <x v="7"/>
    <s v="GTX1650/GTX1660"/>
    <x v="1"/>
    <s v="1920x1080"/>
    <x v="0"/>
    <x v="0"/>
    <x v="463"/>
    <s v="18_90-95"/>
    <s v="9_90-100"/>
    <x v="5"/>
    <x v="1"/>
    <s v="Q1`21"/>
    <n v="20249376"/>
    <n v="275877"/>
  </r>
  <r>
    <n v="586"/>
    <x v="2"/>
    <x v="404"/>
    <x v="3"/>
    <x v="0"/>
    <x v="1"/>
    <x v="10"/>
    <s v="GTX1650/GTX1660"/>
    <x v="1"/>
    <s v="1920x1080"/>
    <x v="0"/>
    <x v="0"/>
    <x v="464"/>
    <s v="16_80-85"/>
    <s v="8_80-90"/>
    <x v="5"/>
    <x v="1"/>
    <s v="Q1`21"/>
    <n v="48243036"/>
    <n v="657262"/>
  </r>
  <r>
    <n v="27"/>
    <x v="2"/>
    <x v="58"/>
    <x v="3"/>
    <x v="0"/>
    <x v="1"/>
    <x v="10"/>
    <s v="GTX1660"/>
    <x v="0"/>
    <s v="1920x1080"/>
    <x v="0"/>
    <x v="0"/>
    <x v="465"/>
    <s v="22_110-115"/>
    <s v="11_110-120"/>
    <x v="5"/>
    <x v="1"/>
    <s v="Q1`21"/>
    <n v="3085668"/>
    <n v="42039"/>
  </r>
  <r>
    <n v="86"/>
    <x v="2"/>
    <x v="405"/>
    <x v="3"/>
    <x v="0"/>
    <x v="0"/>
    <x v="22"/>
    <s v="RTX3070"/>
    <x v="0"/>
    <s v="1920x1080"/>
    <x v="0"/>
    <x v="0"/>
    <x v="466"/>
    <s v="35_175-180"/>
    <s v="17_170-180"/>
    <x v="5"/>
    <x v="1"/>
    <s v="Q1`21"/>
    <n v="15385400"/>
    <n v="209610"/>
  </r>
  <r>
    <n v="7"/>
    <x v="2"/>
    <x v="59"/>
    <x v="3"/>
    <x v="0"/>
    <x v="1"/>
    <x v="10"/>
    <s v="RTX2070"/>
    <x v="0"/>
    <s v="1920x1080"/>
    <x v="0"/>
    <x v="0"/>
    <x v="467"/>
    <s v="31_155-160"/>
    <s v="15_150-160"/>
    <x v="5"/>
    <x v="1"/>
    <s v="Q1`21"/>
    <n v="1085469"/>
    <n v="14788"/>
  </r>
  <r>
    <n v="33"/>
    <x v="2"/>
    <x v="406"/>
    <x v="3"/>
    <x v="0"/>
    <x v="0"/>
    <x v="22"/>
    <s v="RTX3070"/>
    <x v="0"/>
    <s v="1920x1080"/>
    <x v="0"/>
    <x v="0"/>
    <x v="468"/>
    <s v="40_200-205"/>
    <s v="20_200-210"/>
    <x v="5"/>
    <x v="1"/>
    <s v="Q1`21"/>
    <n v="6698670"/>
    <n v="91263"/>
  </r>
  <r>
    <n v="15"/>
    <x v="2"/>
    <x v="60"/>
    <x v="3"/>
    <x v="0"/>
    <x v="1"/>
    <x v="10"/>
    <s v="RTX2060"/>
    <x v="1"/>
    <s v="1920x1080"/>
    <x v="0"/>
    <x v="0"/>
    <x v="469"/>
    <s v="25_125-130"/>
    <s v="12_120-130"/>
    <x v="5"/>
    <x v="1"/>
    <s v="Q1`21"/>
    <n v="1928130"/>
    <n v="26269"/>
  </r>
  <r>
    <n v="214"/>
    <x v="2"/>
    <x v="407"/>
    <x v="3"/>
    <x v="0"/>
    <x v="0"/>
    <x v="22"/>
    <s v="RTX3070"/>
    <x v="1"/>
    <s v="1920x1080"/>
    <x v="0"/>
    <x v="0"/>
    <x v="470"/>
    <s v="38_190-195"/>
    <s v="19_190-200"/>
    <x v="5"/>
    <x v="1"/>
    <s v="Q1`21"/>
    <n v="41086930"/>
    <n v="559767"/>
  </r>
  <r>
    <n v="25"/>
    <x v="2"/>
    <x v="61"/>
    <x v="3"/>
    <x v="0"/>
    <x v="1"/>
    <x v="10"/>
    <s v="RTX2060/RTX2080"/>
    <x v="1"/>
    <s v="1920x1080"/>
    <x v="0"/>
    <x v="0"/>
    <x v="471"/>
    <s v="35_175-180"/>
    <s v="17_170-180"/>
    <x v="5"/>
    <x v="1"/>
    <s v="Q1`21"/>
    <n v="4497100"/>
    <n v="61268"/>
  </r>
  <r>
    <n v="174"/>
    <x v="2"/>
    <x v="408"/>
    <x v="3"/>
    <x v="0"/>
    <x v="0"/>
    <x v="22"/>
    <s v="RTX3080"/>
    <x v="1"/>
    <s v="1920x1080"/>
    <x v="0"/>
    <x v="0"/>
    <x v="472"/>
    <s v="51_255-260"/>
    <s v="25_250-260"/>
    <x v="5"/>
    <x v="1"/>
    <s v="Q1`21"/>
    <n v="44948202"/>
    <n v="612373"/>
  </r>
  <r>
    <n v="115"/>
    <x v="2"/>
    <x v="62"/>
    <x v="2"/>
    <x v="0"/>
    <x v="0"/>
    <x v="7"/>
    <s v="GTX1650/GTX1660"/>
    <x v="2"/>
    <s v="1920x1080/2560x1440"/>
    <x v="0"/>
    <x v="0"/>
    <x v="473"/>
    <s v="23_115-120"/>
    <s v="11_110-120"/>
    <x v="5"/>
    <x v="1"/>
    <s v="Q1`21"/>
    <n v="13528140"/>
    <n v="184307"/>
  </r>
  <r>
    <n v="8"/>
    <x v="2"/>
    <x v="63"/>
    <x v="3"/>
    <x v="0"/>
    <x v="0"/>
    <x v="7"/>
    <s v="GTX1660/RTX2060"/>
    <x v="0"/>
    <s v="1920x1080/2560x1440"/>
    <x v="0"/>
    <x v="0"/>
    <x v="474"/>
    <s v="21_105-110"/>
    <s v="10_100-110"/>
    <x v="5"/>
    <x v="1"/>
    <s v="Q1`21"/>
    <n v="864648"/>
    <n v="11780"/>
  </r>
  <r>
    <n v="43"/>
    <x v="2"/>
    <x v="64"/>
    <x v="3"/>
    <x v="0"/>
    <x v="1"/>
    <x v="10"/>
    <s v="GTX1660"/>
    <x v="1"/>
    <s v="1920x1080"/>
    <x v="0"/>
    <x v="0"/>
    <x v="475"/>
    <s v="21_105-110"/>
    <s v="10_100-110"/>
    <x v="5"/>
    <x v="1"/>
    <s v="Q1`21"/>
    <n v="4523299"/>
    <n v="61625"/>
  </r>
  <r>
    <n v="53"/>
    <x v="2"/>
    <x v="65"/>
    <x v="3"/>
    <x v="0"/>
    <x v="1"/>
    <x v="10"/>
    <s v="RTX2060"/>
    <x v="0"/>
    <s v="1920x1080"/>
    <x v="0"/>
    <x v="0"/>
    <x v="476"/>
    <s v="29_145-150"/>
    <s v="14_140-150"/>
    <x v="5"/>
    <x v="1"/>
    <s v="Q1`21"/>
    <n v="7913271"/>
    <n v="107810"/>
  </r>
  <r>
    <n v="883"/>
    <x v="2"/>
    <x v="409"/>
    <x v="0"/>
    <x v="0"/>
    <x v="0"/>
    <x v="1"/>
    <s v="Int"/>
    <x v="0"/>
    <s v="1366x768"/>
    <x v="0"/>
    <x v="0"/>
    <x v="477"/>
    <s v="6_30-35"/>
    <s v="3_30-40"/>
    <x v="3"/>
    <x v="1"/>
    <s v="Q1`21"/>
    <n v="28653350"/>
    <n v="390373"/>
  </r>
  <r>
    <n v="1036"/>
    <x v="2"/>
    <x v="66"/>
    <x v="2"/>
    <x v="1"/>
    <x v="1"/>
    <x v="11"/>
    <s v="Int"/>
    <x v="2"/>
    <s v="1920x1080"/>
    <x v="0"/>
    <x v="0"/>
    <x v="478"/>
    <s v="10_50-55"/>
    <s v="5_50-60"/>
    <x v="2"/>
    <x v="1"/>
    <s v="Q1`21"/>
    <n v="54368244"/>
    <n v="740712"/>
  </r>
  <r>
    <n v="1774"/>
    <x v="2"/>
    <x v="67"/>
    <x v="1"/>
    <x v="1"/>
    <x v="1"/>
    <x v="11"/>
    <s v="Int/MX110"/>
    <x v="0"/>
    <s v="1920x1080"/>
    <x v="0"/>
    <x v="0"/>
    <x v="479"/>
    <s v="11_55-60"/>
    <s v="5_50-60"/>
    <x v="2"/>
    <x v="1"/>
    <s v="Q1`21"/>
    <n v="100977854"/>
    <n v="1375720"/>
  </r>
  <r>
    <n v="857"/>
    <x v="2"/>
    <x v="410"/>
    <x v="0"/>
    <x v="1"/>
    <x v="1"/>
    <x v="11"/>
    <s v="Int"/>
    <x v="0"/>
    <s v="1920x1080"/>
    <x v="0"/>
    <x v="0"/>
    <x v="480"/>
    <s v="12_60-65"/>
    <s v="6_60-70"/>
    <x v="4"/>
    <x v="1"/>
    <s v="Q1`21"/>
    <n v="54012425"/>
    <n v="735864"/>
  </r>
  <r>
    <n v="322"/>
    <x v="2"/>
    <x v="68"/>
    <x v="0"/>
    <x v="1"/>
    <x v="1"/>
    <x v="11"/>
    <s v="Int"/>
    <x v="0"/>
    <s v="1920x1080"/>
    <x v="0"/>
    <x v="0"/>
    <x v="481"/>
    <s v="12_60-65"/>
    <s v="6_60-70"/>
    <x v="4"/>
    <x v="1"/>
    <s v="Q1`21"/>
    <n v="19376028"/>
    <n v="263979"/>
  </r>
  <r>
    <n v="1706"/>
    <x v="2"/>
    <x v="69"/>
    <x v="1"/>
    <x v="0"/>
    <x v="0"/>
    <x v="1"/>
    <s v="Int/MX230"/>
    <x v="0"/>
    <s v="1920x1080"/>
    <x v="0"/>
    <x v="0"/>
    <x v="482"/>
    <s v="9_45-50"/>
    <s v="4_40-50"/>
    <x v="1"/>
    <x v="1"/>
    <s v="Q1`21"/>
    <n v="80526612"/>
    <n v="1097093"/>
  </r>
  <r>
    <n v="63"/>
    <x v="2"/>
    <x v="411"/>
    <x v="1"/>
    <x v="0"/>
    <x v="1"/>
    <x v="4"/>
    <s v="Int/MX250"/>
    <x v="0"/>
    <s v="1920x1080"/>
    <x v="0"/>
    <x v="0"/>
    <x v="483"/>
    <s v="9_45-50"/>
    <s v="4_40-50"/>
    <x v="1"/>
    <x v="1"/>
    <s v="Q1`21"/>
    <n v="2966733"/>
    <n v="40419"/>
  </r>
  <r>
    <n v="63"/>
    <x v="2"/>
    <x v="70"/>
    <x v="1"/>
    <x v="0"/>
    <x v="1"/>
    <x v="5"/>
    <s v="Int/MX110"/>
    <x v="0"/>
    <s v="1920x1080"/>
    <x v="0"/>
    <x v="0"/>
    <x v="484"/>
    <s v="10_50-55"/>
    <s v="5_50-60"/>
    <x v="2"/>
    <x v="1"/>
    <s v="Q1`21"/>
    <n v="3221946"/>
    <n v="43896"/>
  </r>
  <r>
    <n v="523"/>
    <x v="2"/>
    <x v="71"/>
    <x v="1"/>
    <x v="0"/>
    <x v="1"/>
    <x v="5"/>
    <s v="MX130"/>
    <x v="0"/>
    <s v="1920x1080"/>
    <x v="0"/>
    <x v="0"/>
    <x v="485"/>
    <s v="11_55-60"/>
    <s v="5_50-60"/>
    <x v="2"/>
    <x v="1"/>
    <s v="Q1`21"/>
    <n v="30376363"/>
    <n v="413847"/>
  </r>
  <r>
    <n v="3176"/>
    <x v="2"/>
    <x v="72"/>
    <x v="0"/>
    <x v="0"/>
    <x v="0"/>
    <x v="0"/>
    <s v="Int"/>
    <x v="0"/>
    <s v="1920x1080"/>
    <x v="0"/>
    <x v="0"/>
    <x v="486"/>
    <s v="6_30-35"/>
    <s v="3_30-40"/>
    <x v="3"/>
    <x v="1"/>
    <s v="Q1`21"/>
    <n v="109444960"/>
    <n v="1491076"/>
  </r>
  <r>
    <n v="23"/>
    <x v="2"/>
    <x v="73"/>
    <x v="3"/>
    <x v="0"/>
    <x v="0"/>
    <x v="1"/>
    <s v="GTX1050"/>
    <x v="0"/>
    <s v="1920x1080"/>
    <x v="0"/>
    <x v="0"/>
    <x v="487"/>
    <s v="12_60-65"/>
    <s v="6_60-70"/>
    <x v="4"/>
    <x v="1"/>
    <s v="Q1`21"/>
    <n v="1382783"/>
    <n v="18839"/>
  </r>
  <r>
    <n v="85"/>
    <x v="2"/>
    <x v="74"/>
    <x v="2"/>
    <x v="1"/>
    <x v="1"/>
    <x v="6"/>
    <s v="Int"/>
    <x v="2"/>
    <s v="1920x1080"/>
    <x v="0"/>
    <x v="0"/>
    <x v="488"/>
    <s v="23_115-120"/>
    <s v="11_110-120"/>
    <x v="5"/>
    <x v="1"/>
    <s v="Q1`21"/>
    <n v="9872835"/>
    <n v="134507"/>
  </r>
  <r>
    <n v="17"/>
    <x v="2"/>
    <x v="75"/>
    <x v="2"/>
    <x v="1"/>
    <x v="1"/>
    <x v="11"/>
    <s v="Int"/>
    <x v="2"/>
    <s v="1920x1080"/>
    <x v="0"/>
    <x v="0"/>
    <x v="489"/>
    <s v="19_95-100"/>
    <s v="9_90-100"/>
    <x v="5"/>
    <x v="1"/>
    <s v="Q1`21"/>
    <n v="1653658"/>
    <n v="22529"/>
  </r>
  <r>
    <n v="375"/>
    <x v="2"/>
    <x v="412"/>
    <x v="0"/>
    <x v="1"/>
    <x v="0"/>
    <x v="1"/>
    <s v="Int"/>
    <x v="0"/>
    <s v="1920x1080"/>
    <x v="0"/>
    <x v="0"/>
    <x v="490"/>
    <s v="9_45-50"/>
    <s v="4_40-50"/>
    <x v="1"/>
    <x v="1"/>
    <s v="Q1`21"/>
    <n v="18517500"/>
    <n v="252282"/>
  </r>
  <r>
    <n v="253"/>
    <x v="2"/>
    <x v="413"/>
    <x v="2"/>
    <x v="1"/>
    <x v="1"/>
    <x v="11"/>
    <s v="Int"/>
    <x v="2"/>
    <s v="1920x1080"/>
    <x v="0"/>
    <x v="0"/>
    <x v="491"/>
    <s v="10_50-55"/>
    <s v="5_50-60"/>
    <x v="2"/>
    <x v="1"/>
    <s v="Q1`21"/>
    <n v="13406470"/>
    <n v="182649"/>
  </r>
  <r>
    <n v="52"/>
    <x v="2"/>
    <x v="414"/>
    <x v="2"/>
    <x v="0"/>
    <x v="0"/>
    <x v="22"/>
    <s v="GTX1650"/>
    <x v="3"/>
    <s v="1920x1200"/>
    <x v="1"/>
    <x v="0"/>
    <x v="492"/>
    <s v="26_130-135"/>
    <s v="13_130-140"/>
    <x v="5"/>
    <x v="1"/>
    <s v="Q1`21"/>
    <n v="6807268"/>
    <n v="92742"/>
  </r>
  <r>
    <n v="17"/>
    <x v="2"/>
    <x v="76"/>
    <x v="5"/>
    <x v="1"/>
    <x v="1"/>
    <x v="9"/>
    <s v="RTX2060"/>
    <x v="0"/>
    <s v="3840x2160"/>
    <x v="0"/>
    <x v="0"/>
    <x v="493"/>
    <s v="31_155-160"/>
    <s v="15_150-160"/>
    <x v="5"/>
    <x v="1"/>
    <s v="Q1`21"/>
    <n v="2665430"/>
    <n v="36314"/>
  </r>
  <r>
    <n v="13"/>
    <x v="2"/>
    <x v="415"/>
    <x v="5"/>
    <x v="1"/>
    <x v="1"/>
    <x v="9"/>
    <s v="RTX2060"/>
    <x v="1"/>
    <s v="1920x1200"/>
    <x v="0"/>
    <x v="0"/>
    <x v="494"/>
    <s v="29_145-150"/>
    <s v="14_140-150"/>
    <x v="5"/>
    <x v="1"/>
    <s v="Q1`21"/>
    <n v="1897870"/>
    <n v="25857"/>
  </r>
  <r>
    <n v="18"/>
    <x v="2"/>
    <x v="77"/>
    <x v="5"/>
    <x v="1"/>
    <x v="1"/>
    <x v="9"/>
    <s v="Quadro RTX5000"/>
    <x v="1"/>
    <s v="1920x1200"/>
    <x v="0"/>
    <x v="0"/>
    <x v="495"/>
    <s v="75_375-380"/>
    <s v="37_370-380"/>
    <x v="5"/>
    <x v="1"/>
    <s v="Q1`21"/>
    <n v="6826680"/>
    <n v="93007"/>
  </r>
  <r>
    <n v="106"/>
    <x v="2"/>
    <x v="416"/>
    <x v="2"/>
    <x v="0"/>
    <x v="1"/>
    <x v="6"/>
    <s v="Xe MAX 11"/>
    <x v="2"/>
    <s v="1920x1080"/>
    <x v="1"/>
    <x v="0"/>
    <x v="496"/>
    <s v="17_85-90"/>
    <s v="8_80-90"/>
    <x v="5"/>
    <x v="1"/>
    <s v="Q1`21"/>
    <n v="9338600"/>
    <n v="127229"/>
  </r>
  <r>
    <n v="133"/>
    <x v="2"/>
    <x v="417"/>
    <x v="2"/>
    <x v="0"/>
    <x v="1"/>
    <x v="5"/>
    <s v="Int"/>
    <x v="2"/>
    <s v="1920x1080"/>
    <x v="0"/>
    <x v="0"/>
    <x v="189"/>
    <s v="9_45-50"/>
    <s v="4_40-50"/>
    <x v="1"/>
    <x v="1"/>
    <s v="Q1`21"/>
    <n v="6116670"/>
    <n v="83333"/>
  </r>
  <r>
    <n v="451"/>
    <x v="2"/>
    <x v="418"/>
    <x v="2"/>
    <x v="0"/>
    <x v="0"/>
    <x v="7"/>
    <s v="Int"/>
    <x v="2"/>
    <s v="1920x1080"/>
    <x v="0"/>
    <x v="0"/>
    <x v="497"/>
    <s v="11_55-60"/>
    <s v="5_50-60"/>
    <x v="2"/>
    <x v="1"/>
    <s v="Q1`21"/>
    <n v="25509011"/>
    <n v="347534"/>
  </r>
  <r>
    <n v="110"/>
    <x v="2"/>
    <x v="419"/>
    <x v="0"/>
    <x v="0"/>
    <x v="0"/>
    <x v="7"/>
    <s v="Int"/>
    <x v="0"/>
    <s v="1920x1080"/>
    <x v="0"/>
    <x v="0"/>
    <x v="498"/>
    <s v="11_55-60"/>
    <s v="5_50-60"/>
    <x v="2"/>
    <x v="1"/>
    <s v="Q1`21"/>
    <n v="6481200"/>
    <n v="88300"/>
  </r>
  <r>
    <n v="1759"/>
    <x v="2"/>
    <x v="420"/>
    <x v="1"/>
    <x v="0"/>
    <x v="1"/>
    <x v="5"/>
    <s v="MX330"/>
    <x v="0"/>
    <s v="1920x1080"/>
    <x v="0"/>
    <x v="0"/>
    <x v="499"/>
    <s v="11_55-60"/>
    <s v="5_50-60"/>
    <x v="2"/>
    <x v="1"/>
    <s v="Q1`21"/>
    <n v="103763410"/>
    <n v="1413670"/>
  </r>
  <r>
    <n v="699"/>
    <x v="2"/>
    <x v="79"/>
    <x v="0"/>
    <x v="0"/>
    <x v="0"/>
    <x v="7"/>
    <s v="Int"/>
    <x v="0"/>
    <s v="1920x1080"/>
    <x v="0"/>
    <x v="0"/>
    <x v="500"/>
    <s v="12_60-65"/>
    <s v="6_60-70"/>
    <x v="4"/>
    <x v="1"/>
    <s v="Q1`21"/>
    <n v="42913707"/>
    <n v="584655"/>
  </r>
  <r>
    <n v="150"/>
    <x v="2"/>
    <x v="421"/>
    <x v="0"/>
    <x v="0"/>
    <x v="1"/>
    <x v="6"/>
    <s v="Int"/>
    <x v="0"/>
    <s v="1920x1080"/>
    <x v="0"/>
    <x v="0"/>
    <x v="86"/>
    <s v="19_95-100"/>
    <s v="9_90-100"/>
    <x v="5"/>
    <x v="1"/>
    <s v="Q1`21"/>
    <n v="14999850"/>
    <n v="204358"/>
  </r>
  <r>
    <n v="10"/>
    <x v="2"/>
    <x v="80"/>
    <x v="2"/>
    <x v="0"/>
    <x v="1"/>
    <x v="5"/>
    <s v="Int"/>
    <x v="3"/>
    <s v="1920x1080"/>
    <x v="0"/>
    <x v="0"/>
    <x v="501"/>
    <s v="12_60-65"/>
    <s v="6_60-70"/>
    <x v="4"/>
    <x v="1"/>
    <s v="Q1`21"/>
    <n v="630440"/>
    <n v="8589"/>
  </r>
  <r>
    <n v="32"/>
    <x v="2"/>
    <x v="422"/>
    <x v="2"/>
    <x v="0"/>
    <x v="1"/>
    <x v="6"/>
    <s v="Int"/>
    <x v="2"/>
    <s v="1920x1080"/>
    <x v="0"/>
    <x v="0"/>
    <x v="502"/>
    <s v="14_70-75"/>
    <s v="7_70-80"/>
    <x v="6"/>
    <x v="1"/>
    <s v="Q1`21"/>
    <n v="2367680"/>
    <n v="32257"/>
  </r>
  <r>
    <n v="396"/>
    <x v="2"/>
    <x v="423"/>
    <x v="1"/>
    <x v="0"/>
    <x v="1"/>
    <x v="11"/>
    <s v="MX250"/>
    <x v="0"/>
    <s v="1920x1080"/>
    <x v="0"/>
    <x v="0"/>
    <x v="503"/>
    <s v="13_65-70"/>
    <s v="6_60-70"/>
    <x v="4"/>
    <x v="1"/>
    <s v="Q1`21"/>
    <n v="27611892"/>
    <n v="376184"/>
  </r>
  <r>
    <n v="133"/>
    <x v="2"/>
    <x v="424"/>
    <x v="2"/>
    <x v="0"/>
    <x v="1"/>
    <x v="6"/>
    <s v="Int"/>
    <x v="2"/>
    <s v="1920x1080"/>
    <x v="0"/>
    <x v="0"/>
    <x v="169"/>
    <s v="11_55-60"/>
    <s v="5_50-60"/>
    <x v="2"/>
    <x v="1"/>
    <s v="Q1`21"/>
    <n v="7978670"/>
    <n v="108701"/>
  </r>
  <r>
    <n v="569"/>
    <x v="2"/>
    <x v="425"/>
    <x v="1"/>
    <x v="0"/>
    <x v="0"/>
    <x v="1"/>
    <s v="RX540"/>
    <x v="0"/>
    <s v="1366x768"/>
    <x v="0"/>
    <x v="0"/>
    <x v="504"/>
    <s v="8_40-45"/>
    <s v="4_40-50"/>
    <x v="1"/>
    <x v="1"/>
    <s v="Q1`21"/>
    <n v="24956340"/>
    <n v="340005"/>
  </r>
  <r>
    <n v="53"/>
    <x v="2"/>
    <x v="82"/>
    <x v="1"/>
    <x v="0"/>
    <x v="1"/>
    <x v="4"/>
    <s v="MX250"/>
    <x v="0"/>
    <s v="1920x1080"/>
    <x v="0"/>
    <x v="0"/>
    <x v="505"/>
    <s v="11_55-60"/>
    <s v="5_50-60"/>
    <x v="2"/>
    <x v="1"/>
    <s v="Q1`21"/>
    <n v="3015700"/>
    <n v="41086"/>
  </r>
  <r>
    <n v="440"/>
    <x v="2"/>
    <x v="426"/>
    <x v="1"/>
    <x v="0"/>
    <x v="1"/>
    <x v="5"/>
    <s v="MX330"/>
    <x v="0"/>
    <s v="1920x1080"/>
    <x v="0"/>
    <x v="0"/>
    <x v="506"/>
    <s v="10_50-55"/>
    <s v="5_50-60"/>
    <x v="2"/>
    <x v="1"/>
    <s v="Q1`21"/>
    <n v="24016960"/>
    <n v="327207"/>
  </r>
  <r>
    <n v="659"/>
    <x v="2"/>
    <x v="427"/>
    <x v="0"/>
    <x v="0"/>
    <x v="1"/>
    <x v="2"/>
    <s v="Int"/>
    <x v="0"/>
    <s v="1920x1080"/>
    <x v="0"/>
    <x v="1"/>
    <x v="507"/>
    <s v="7_35-40"/>
    <s v="3_30-40"/>
    <x v="3"/>
    <x v="1"/>
    <s v="Q1`21"/>
    <n v="26274330"/>
    <n v="357961"/>
  </r>
  <r>
    <n v="3778"/>
    <x v="2"/>
    <x v="83"/>
    <x v="0"/>
    <x v="0"/>
    <x v="1"/>
    <x v="2"/>
    <s v="Int"/>
    <x v="0"/>
    <s v="1920x1080"/>
    <x v="0"/>
    <x v="1"/>
    <x v="508"/>
    <s v="7_35-40"/>
    <s v="3_30-40"/>
    <x v="3"/>
    <x v="1"/>
    <s v="Q1`21"/>
    <n v="133416292"/>
    <n v="1817661"/>
  </r>
  <r>
    <n v="116"/>
    <x v="2"/>
    <x v="428"/>
    <x v="1"/>
    <x v="0"/>
    <x v="1"/>
    <x v="11"/>
    <s v="MX230"/>
    <x v="0"/>
    <s v="1920x1080"/>
    <x v="0"/>
    <x v="0"/>
    <x v="509"/>
    <s v="11_55-60"/>
    <s v="5_50-60"/>
    <x v="2"/>
    <x v="1"/>
    <s v="Q1`21"/>
    <n v="6490780"/>
    <n v="88430"/>
  </r>
  <r>
    <n v="0"/>
    <x v="2"/>
    <x v="84"/>
    <x v="0"/>
    <x v="0"/>
    <x v="0"/>
    <x v="0"/>
    <s v="Int"/>
    <x v="1"/>
    <s v="1920x1080"/>
    <x v="0"/>
    <x v="0"/>
    <x v="510"/>
    <s v="7_35-40"/>
    <s v="3_30-40"/>
    <x v="3"/>
    <x v="1"/>
    <s v="Q1`21"/>
    <n v="0"/>
    <n v="0"/>
  </r>
  <r>
    <n v="637"/>
    <x v="2"/>
    <x v="429"/>
    <x v="1"/>
    <x v="0"/>
    <x v="0"/>
    <x v="1"/>
    <s v="Int/R540X"/>
    <x v="1"/>
    <s v="1600x900/1920x1080"/>
    <x v="0"/>
    <x v="0"/>
    <x v="511"/>
    <s v="10_50-55"/>
    <s v="5_50-60"/>
    <x v="2"/>
    <x v="1"/>
    <s v="Q1`21"/>
    <n v="34128549"/>
    <n v="464967"/>
  </r>
  <r>
    <n v="178"/>
    <x v="2"/>
    <x v="85"/>
    <x v="2"/>
    <x v="0"/>
    <x v="1"/>
    <x v="6"/>
    <s v="Int/MX450"/>
    <x v="2"/>
    <s v="1920x1080+ScreenPad"/>
    <x v="1"/>
    <x v="0"/>
    <x v="512"/>
    <s v="26_130-135"/>
    <s v="13_130-140"/>
    <x v="5"/>
    <x v="1"/>
    <s v="Q1`21"/>
    <n v="23620600"/>
    <n v="321807"/>
  </r>
  <r>
    <n v="12"/>
    <x v="2"/>
    <x v="86"/>
    <x v="2"/>
    <x v="0"/>
    <x v="1"/>
    <x v="6"/>
    <s v="Int"/>
    <x v="3"/>
    <s v="3840х2160"/>
    <x v="1"/>
    <x v="0"/>
    <x v="513"/>
    <s v="27_135-140"/>
    <s v="13_130-140"/>
    <x v="5"/>
    <x v="1"/>
    <s v="Q1`21"/>
    <n v="1663200"/>
    <n v="22659"/>
  </r>
  <r>
    <n v="23"/>
    <x v="2"/>
    <x v="87"/>
    <x v="2"/>
    <x v="0"/>
    <x v="0"/>
    <x v="1"/>
    <s v="Int"/>
    <x v="2"/>
    <s v="1920x1080"/>
    <x v="1"/>
    <x v="0"/>
    <x v="514"/>
    <s v="12_60-65"/>
    <s v="6_60-70"/>
    <x v="4"/>
    <x v="1"/>
    <s v="Q1`21"/>
    <n v="1425080"/>
    <n v="19415"/>
  </r>
  <r>
    <n v="61"/>
    <x v="2"/>
    <x v="88"/>
    <x v="2"/>
    <x v="0"/>
    <x v="1"/>
    <x v="6"/>
    <s v="Int"/>
    <x v="3"/>
    <s v="1920x1080"/>
    <x v="1"/>
    <x v="0"/>
    <x v="515"/>
    <s v="21_105-110"/>
    <s v="10_100-110"/>
    <x v="5"/>
    <x v="1"/>
    <s v="Q1`21"/>
    <n v="6408355"/>
    <n v="87307"/>
  </r>
  <r>
    <n v="12"/>
    <x v="2"/>
    <x v="89"/>
    <x v="2"/>
    <x v="0"/>
    <x v="1"/>
    <x v="5"/>
    <s v="Int"/>
    <x v="3"/>
    <s v="1920x1080"/>
    <x v="1"/>
    <x v="0"/>
    <x v="516"/>
    <s v="18_90-95"/>
    <s v="9_90-100"/>
    <x v="5"/>
    <x v="1"/>
    <s v="Q1`21"/>
    <n v="1098792"/>
    <n v="14970"/>
  </r>
  <r>
    <n v="32"/>
    <x v="2"/>
    <x v="90"/>
    <x v="2"/>
    <x v="0"/>
    <x v="1"/>
    <x v="4"/>
    <s v="Int"/>
    <x v="2"/>
    <s v="1920x1080"/>
    <x v="1"/>
    <x v="0"/>
    <x v="517"/>
    <s v="16_80-85"/>
    <s v="8_80-90"/>
    <x v="5"/>
    <x v="1"/>
    <s v="Q1`21"/>
    <n v="2638976"/>
    <n v="35953"/>
  </r>
  <r>
    <n v="3"/>
    <x v="2"/>
    <x v="430"/>
    <x v="3"/>
    <x v="0"/>
    <x v="1"/>
    <x v="10"/>
    <s v="RTX2060"/>
    <x v="0"/>
    <s v="3840x2160+ScreenPad"/>
    <x v="1"/>
    <x v="0"/>
    <x v="518"/>
    <s v="53_265-270"/>
    <s v="26_260-270"/>
    <x v="5"/>
    <x v="1"/>
    <s v="Q1`21"/>
    <n v="807360"/>
    <n v="10999"/>
  </r>
  <r>
    <n v="47"/>
    <x v="2"/>
    <x v="92"/>
    <x v="2"/>
    <x v="0"/>
    <x v="1"/>
    <x v="6"/>
    <s v="Int"/>
    <x v="3"/>
    <s v="1920x1080"/>
    <x v="0"/>
    <x v="0"/>
    <x v="519"/>
    <s v="17_85-90"/>
    <s v="8_80-90"/>
    <x v="5"/>
    <x v="1"/>
    <s v="Q1`21"/>
    <n v="4151792"/>
    <n v="56564"/>
  </r>
  <r>
    <n v="6"/>
    <x v="2"/>
    <x v="431"/>
    <x v="2"/>
    <x v="0"/>
    <x v="1"/>
    <x v="5"/>
    <s v="Int"/>
    <x v="3"/>
    <s v="1920x1080"/>
    <x v="0"/>
    <x v="0"/>
    <x v="520"/>
    <s v="13_65-70"/>
    <s v="6_60-70"/>
    <x v="4"/>
    <x v="1"/>
    <s v="Q1`21"/>
    <n v="410904"/>
    <n v="5598"/>
  </r>
  <r>
    <n v="179"/>
    <x v="2"/>
    <x v="93"/>
    <x v="2"/>
    <x v="0"/>
    <x v="1"/>
    <x v="6"/>
    <s v="Int"/>
    <x v="2"/>
    <s v="1920x1080"/>
    <x v="1"/>
    <x v="0"/>
    <x v="521"/>
    <s v="25_125-130"/>
    <s v="12_120-130"/>
    <x v="5"/>
    <x v="1"/>
    <s v="Q1`21"/>
    <n v="22558117"/>
    <n v="307331"/>
  </r>
  <r>
    <n v="183"/>
    <x v="2"/>
    <x v="94"/>
    <x v="2"/>
    <x v="0"/>
    <x v="1"/>
    <x v="6"/>
    <s v="Int"/>
    <x v="2"/>
    <s v="1920x1080"/>
    <x v="0"/>
    <x v="0"/>
    <x v="522"/>
    <s v="15_75-80"/>
    <s v="7_70-80"/>
    <x v="6"/>
    <x v="1"/>
    <s v="Q1`21"/>
    <n v="14095575"/>
    <n v="192038"/>
  </r>
  <r>
    <n v="2"/>
    <x v="2"/>
    <x v="432"/>
    <x v="2"/>
    <x v="0"/>
    <x v="1"/>
    <x v="5"/>
    <s v="Int"/>
    <x v="2"/>
    <s v="1920x1080"/>
    <x v="0"/>
    <x v="0"/>
    <x v="523"/>
    <s v="15_75-80"/>
    <s v="7_70-80"/>
    <x v="6"/>
    <x v="1"/>
    <s v="Q1`21"/>
    <n v="150734"/>
    <n v="2054"/>
  </r>
  <r>
    <n v="254"/>
    <x v="2"/>
    <x v="95"/>
    <x v="2"/>
    <x v="0"/>
    <x v="1"/>
    <x v="4"/>
    <s v="Int"/>
    <x v="2"/>
    <s v="1920x1080"/>
    <x v="0"/>
    <x v="0"/>
    <x v="524"/>
    <s v="13_65-70"/>
    <s v="6_60-70"/>
    <x v="4"/>
    <x v="1"/>
    <s v="Q1`21"/>
    <n v="17323054"/>
    <n v="236009"/>
  </r>
  <r>
    <n v="470"/>
    <x v="2"/>
    <x v="96"/>
    <x v="2"/>
    <x v="0"/>
    <x v="1"/>
    <x v="11"/>
    <s v="MX250"/>
    <x v="2"/>
    <s v="1920x1080"/>
    <x v="0"/>
    <x v="0"/>
    <x v="525"/>
    <s v="17_85-90"/>
    <s v="8_80-90"/>
    <x v="5"/>
    <x v="1"/>
    <s v="Q1`21"/>
    <n v="41719080"/>
    <n v="568380"/>
  </r>
  <r>
    <n v="337"/>
    <x v="2"/>
    <x v="97"/>
    <x v="2"/>
    <x v="0"/>
    <x v="1"/>
    <x v="6"/>
    <s v="Int"/>
    <x v="2"/>
    <s v="1920x1080"/>
    <x v="0"/>
    <x v="0"/>
    <x v="526"/>
    <s v="18_90-95"/>
    <s v="9_90-100"/>
    <x v="5"/>
    <x v="1"/>
    <s v="Q1`21"/>
    <n v="31457939"/>
    <n v="428582"/>
  </r>
  <r>
    <n v="42"/>
    <x v="2"/>
    <x v="433"/>
    <x v="3"/>
    <x v="0"/>
    <x v="1"/>
    <x v="4"/>
    <s v="GTX1050"/>
    <x v="0"/>
    <s v="1920x1080"/>
    <x v="0"/>
    <x v="0"/>
    <x v="527"/>
    <s v="21_105-110"/>
    <s v="10_100-110"/>
    <x v="5"/>
    <x v="1"/>
    <s v="Q1`21"/>
    <n v="4430580"/>
    <n v="60362"/>
  </r>
  <r>
    <n v="8"/>
    <x v="3"/>
    <x v="98"/>
    <x v="3"/>
    <x v="0"/>
    <x v="1"/>
    <x v="10"/>
    <s v="RTX2060/RTX2070/RTX2080"/>
    <x v="0"/>
    <s v="1920x1080/3840x2160"/>
    <x v="0"/>
    <x v="0"/>
    <x v="528"/>
    <s v="43_215-220"/>
    <s v="21_210-220"/>
    <x v="5"/>
    <x v="1"/>
    <s v="Q1`21"/>
    <n v="1727736"/>
    <n v="23539"/>
  </r>
  <r>
    <n v="1580"/>
    <x v="3"/>
    <x v="99"/>
    <x v="0"/>
    <x v="0"/>
    <x v="1"/>
    <x v="5"/>
    <s v="Int"/>
    <x v="0"/>
    <s v="1920x1080"/>
    <x v="0"/>
    <x v="0"/>
    <x v="529"/>
    <s v="8_40-45"/>
    <s v="4_40-50"/>
    <x v="1"/>
    <x v="1"/>
    <s v="Q1`21"/>
    <n v="63639240"/>
    <n v="867020"/>
  </r>
  <r>
    <n v="502"/>
    <x v="3"/>
    <x v="434"/>
    <x v="1"/>
    <x v="0"/>
    <x v="1"/>
    <x v="4"/>
    <s v="Int/520"/>
    <x v="0"/>
    <s v="1920x1080"/>
    <x v="0"/>
    <x v="0"/>
    <x v="530"/>
    <s v="8_40-45"/>
    <s v="4_40-50"/>
    <x v="1"/>
    <x v="1"/>
    <s v="Q1`21"/>
    <n v="20510214"/>
    <n v="279431"/>
  </r>
  <r>
    <n v="1267"/>
    <x v="3"/>
    <x v="101"/>
    <x v="1"/>
    <x v="0"/>
    <x v="1"/>
    <x v="5"/>
    <s v="Int/MX230/MX250"/>
    <x v="1"/>
    <s v="1920x1080"/>
    <x v="0"/>
    <x v="0"/>
    <x v="531"/>
    <s v="12_60-65"/>
    <s v="6_60-70"/>
    <x v="4"/>
    <x v="1"/>
    <s v="Q1`21"/>
    <n v="78632554"/>
    <n v="1071288"/>
  </r>
  <r>
    <n v="11"/>
    <x v="3"/>
    <x v="435"/>
    <x v="2"/>
    <x v="0"/>
    <x v="0"/>
    <x v="8"/>
    <s v="Int"/>
    <x v="2"/>
    <s v="1920x1080"/>
    <x v="0"/>
    <x v="0"/>
    <x v="532"/>
    <s v="11_55-60"/>
    <s v="5_50-60"/>
    <x v="2"/>
    <x v="1"/>
    <s v="Q1`21"/>
    <n v="638000"/>
    <n v="8692"/>
  </r>
  <r>
    <n v="42"/>
    <x v="3"/>
    <x v="102"/>
    <x v="2"/>
    <x v="0"/>
    <x v="1"/>
    <x v="6"/>
    <s v="Int/MX350"/>
    <x v="2"/>
    <s v="2560x1600"/>
    <x v="0"/>
    <x v="0"/>
    <x v="533"/>
    <s v="21_105-110"/>
    <s v="10_100-110"/>
    <x v="5"/>
    <x v="1"/>
    <s v="Q1`21"/>
    <n v="4521510"/>
    <n v="61601"/>
  </r>
  <r>
    <n v="690"/>
    <x v="3"/>
    <x v="103"/>
    <x v="3"/>
    <x v="0"/>
    <x v="1"/>
    <x v="10"/>
    <s v="GTX1650/GTX1650/RTX2060"/>
    <x v="0"/>
    <s v="1920x1080"/>
    <x v="0"/>
    <x v="0"/>
    <x v="534"/>
    <s v="18_90-95"/>
    <s v="9_90-100"/>
    <x v="5"/>
    <x v="1"/>
    <s v="Q1`21"/>
    <n v="64304550"/>
    <n v="876084"/>
  </r>
  <r>
    <n v="2"/>
    <x v="3"/>
    <x v="436"/>
    <x v="3"/>
    <x v="0"/>
    <x v="1"/>
    <x v="9"/>
    <s v="GTX1650/GTX1660"/>
    <x v="0"/>
    <s v="1920x1080"/>
    <x v="0"/>
    <x v="0"/>
    <x v="535"/>
    <s v="18_90-95"/>
    <s v="9_90-100"/>
    <x v="5"/>
    <x v="1"/>
    <s v="Q1`21"/>
    <n v="180870"/>
    <n v="2464"/>
  </r>
  <r>
    <n v="196"/>
    <x v="3"/>
    <x v="104"/>
    <x v="3"/>
    <x v="0"/>
    <x v="1"/>
    <x v="10"/>
    <s v="GTX1650/RTX2060/RTX2070"/>
    <x v="0"/>
    <s v="1920x1080"/>
    <x v="0"/>
    <x v="0"/>
    <x v="536"/>
    <s v="20_100-105"/>
    <s v="10_100-110"/>
    <x v="5"/>
    <x v="1"/>
    <s v="Q1`21"/>
    <n v="19938884"/>
    <n v="271647"/>
  </r>
  <r>
    <n v="46"/>
    <x v="3"/>
    <x v="105"/>
    <x v="3"/>
    <x v="0"/>
    <x v="1"/>
    <x v="9"/>
    <s v="GTX1660/RTX2060/RTX2070"/>
    <x v="0"/>
    <s v="1920x1080"/>
    <x v="0"/>
    <x v="0"/>
    <x v="537"/>
    <s v="20_100-105"/>
    <s v="10_100-110"/>
    <x v="5"/>
    <x v="1"/>
    <s v="Q1`21"/>
    <n v="4717806"/>
    <n v="64275"/>
  </r>
  <r>
    <n v="13"/>
    <x v="3"/>
    <x v="437"/>
    <x v="3"/>
    <x v="0"/>
    <x v="1"/>
    <x v="9"/>
    <s v="GTX1050/GTX1650"/>
    <x v="0"/>
    <s v="1920x1080"/>
    <x v="0"/>
    <x v="0"/>
    <x v="538"/>
    <s v="36_180-185"/>
    <s v="18_180-190"/>
    <x v="5"/>
    <x v="1"/>
    <s v="Q1`21"/>
    <n v="2351570"/>
    <n v="32038"/>
  </r>
  <r>
    <n v="118"/>
    <x v="3"/>
    <x v="106"/>
    <x v="3"/>
    <x v="0"/>
    <x v="1"/>
    <x v="10"/>
    <s v="GTX1660/RTX2060/RTX2070"/>
    <x v="1"/>
    <s v="1920x1080"/>
    <x v="0"/>
    <x v="0"/>
    <x v="539"/>
    <s v="29_145-150"/>
    <s v="14_140-150"/>
    <x v="5"/>
    <x v="1"/>
    <s v="Q1`21"/>
    <n v="17473676"/>
    <n v="238061"/>
  </r>
  <r>
    <n v="354"/>
    <x v="3"/>
    <x v="438"/>
    <x v="4"/>
    <x v="1"/>
    <x v="1"/>
    <x v="2"/>
    <s v="Int"/>
    <x v="4"/>
    <s v="1366x768"/>
    <x v="1"/>
    <x v="1"/>
    <x v="540"/>
    <s v="5_25-30"/>
    <s v="2_20-30"/>
    <x v="0"/>
    <x v="1"/>
    <s v="Q1`21"/>
    <n v="10616460"/>
    <n v="144638"/>
  </r>
  <r>
    <n v="134"/>
    <x v="3"/>
    <x v="107"/>
    <x v="2"/>
    <x v="1"/>
    <x v="1"/>
    <x v="4"/>
    <s v="Int"/>
    <x v="3"/>
    <s v="1920x1080"/>
    <x v="0"/>
    <x v="0"/>
    <x v="541"/>
    <s v="14_70-75"/>
    <s v="7_70-80"/>
    <x v="6"/>
    <x v="1"/>
    <s v="Q1`21"/>
    <n v="9935564"/>
    <n v="135362"/>
  </r>
  <r>
    <n v="327"/>
    <x v="3"/>
    <x v="108"/>
    <x v="2"/>
    <x v="1"/>
    <x v="1"/>
    <x v="11"/>
    <s v="Int"/>
    <x v="2"/>
    <s v="1920x1080"/>
    <x v="0"/>
    <x v="0"/>
    <x v="542"/>
    <s v="12_60-65"/>
    <s v="6_60-70"/>
    <x v="4"/>
    <x v="1"/>
    <s v="Q1`21"/>
    <n v="20420169"/>
    <n v="278204"/>
  </r>
  <r>
    <n v="301"/>
    <x v="3"/>
    <x v="109"/>
    <x v="1"/>
    <x v="1"/>
    <x v="1"/>
    <x v="11"/>
    <s v="Int/RX640"/>
    <x v="0"/>
    <s v="1920x1080"/>
    <x v="0"/>
    <x v="0"/>
    <x v="543"/>
    <s v="13_65-70"/>
    <s v="6_60-70"/>
    <x v="4"/>
    <x v="1"/>
    <s v="Q1`21"/>
    <n v="20131783"/>
    <n v="274275"/>
  </r>
  <r>
    <n v="112"/>
    <x v="3"/>
    <x v="110"/>
    <x v="2"/>
    <x v="1"/>
    <x v="1"/>
    <x v="11"/>
    <s v="Int"/>
    <x v="3"/>
    <s v="1920x1080"/>
    <x v="0"/>
    <x v="0"/>
    <x v="544"/>
    <s v="19_95-100"/>
    <s v="9_90-100"/>
    <x v="5"/>
    <x v="1"/>
    <s v="Q1`21"/>
    <n v="10759728"/>
    <n v="146590"/>
  </r>
  <r>
    <n v="40"/>
    <x v="3"/>
    <x v="111"/>
    <x v="2"/>
    <x v="1"/>
    <x v="1"/>
    <x v="11"/>
    <s v="Int"/>
    <x v="3"/>
    <s v="1920x1080"/>
    <x v="1"/>
    <x v="0"/>
    <x v="545"/>
    <s v="20_100-105"/>
    <s v="10_100-110"/>
    <x v="5"/>
    <x v="1"/>
    <s v="Q1`21"/>
    <n v="4188800"/>
    <n v="57068"/>
  </r>
  <r>
    <n v="19"/>
    <x v="3"/>
    <x v="439"/>
    <x v="2"/>
    <x v="1"/>
    <x v="1"/>
    <x v="6"/>
    <s v="Int"/>
    <x v="3"/>
    <s v="1920x1080"/>
    <x v="0"/>
    <x v="0"/>
    <x v="546"/>
    <s v="12_60-65"/>
    <s v="6_60-70"/>
    <x v="4"/>
    <x v="1"/>
    <s v="Q1`21"/>
    <n v="1222460"/>
    <n v="16655"/>
  </r>
  <r>
    <n v="28"/>
    <x v="3"/>
    <x v="440"/>
    <x v="2"/>
    <x v="1"/>
    <x v="1"/>
    <x v="9"/>
    <s v="Int/MX150"/>
    <x v="2"/>
    <s v="1920x1080"/>
    <x v="0"/>
    <x v="0"/>
    <x v="547"/>
    <s v="22_110-115"/>
    <s v="11_110-120"/>
    <x v="5"/>
    <x v="1"/>
    <s v="Q1`21"/>
    <n v="3161452"/>
    <n v="43072"/>
  </r>
  <r>
    <n v="439"/>
    <x v="3"/>
    <x v="112"/>
    <x v="2"/>
    <x v="1"/>
    <x v="1"/>
    <x v="11"/>
    <s v="Int"/>
    <x v="2"/>
    <s v="1920x1080"/>
    <x v="0"/>
    <x v="0"/>
    <x v="548"/>
    <s v="17_85-90"/>
    <s v="8_80-90"/>
    <x v="5"/>
    <x v="1"/>
    <s v="Q1`21"/>
    <n v="37384362"/>
    <n v="509324"/>
  </r>
  <r>
    <n v="108"/>
    <x v="3"/>
    <x v="113"/>
    <x v="2"/>
    <x v="1"/>
    <x v="1"/>
    <x v="10"/>
    <s v="Int/MX250"/>
    <x v="2"/>
    <s v="1920x1080"/>
    <x v="0"/>
    <x v="0"/>
    <x v="549"/>
    <s v="18_90-95"/>
    <s v="9_90-100"/>
    <x v="5"/>
    <x v="1"/>
    <s v="Q1`21"/>
    <n v="10083960"/>
    <n v="137384"/>
  </r>
  <r>
    <n v="4"/>
    <x v="3"/>
    <x v="114"/>
    <x v="0"/>
    <x v="1"/>
    <x v="1"/>
    <x v="9"/>
    <s v="Int"/>
    <x v="0"/>
    <s v="1920x1080"/>
    <x v="0"/>
    <x v="0"/>
    <x v="550"/>
    <s v="15_75-80"/>
    <s v="7_70-80"/>
    <x v="6"/>
    <x v="1"/>
    <s v="Q1`21"/>
    <n v="318808"/>
    <n v="4343"/>
  </r>
  <r>
    <n v="148"/>
    <x v="3"/>
    <x v="115"/>
    <x v="0"/>
    <x v="1"/>
    <x v="1"/>
    <x v="11"/>
    <s v="Int"/>
    <x v="0"/>
    <s v="1920x1080"/>
    <x v="0"/>
    <x v="0"/>
    <x v="551"/>
    <s v="17_85-90"/>
    <s v="8_80-90"/>
    <x v="5"/>
    <x v="1"/>
    <s v="Q1`21"/>
    <n v="13118128"/>
    <n v="178721"/>
  </r>
  <r>
    <n v="245"/>
    <x v="3"/>
    <x v="116"/>
    <x v="0"/>
    <x v="1"/>
    <x v="1"/>
    <x v="11"/>
    <s v="Int"/>
    <x v="0"/>
    <s v="1920x1080"/>
    <x v="0"/>
    <x v="0"/>
    <x v="552"/>
    <s v="18_90-95"/>
    <s v="9_90-100"/>
    <x v="5"/>
    <x v="1"/>
    <s v="Q1`21"/>
    <n v="22227625"/>
    <n v="302829"/>
  </r>
  <r>
    <n v="2"/>
    <x v="3"/>
    <x v="441"/>
    <x v="1"/>
    <x v="1"/>
    <x v="1"/>
    <x v="6"/>
    <s v="MX450"/>
    <x v="0"/>
    <s v="1920x1080"/>
    <x v="0"/>
    <x v="0"/>
    <x v="553"/>
    <s v="19_95-100"/>
    <s v="9_90-100"/>
    <x v="5"/>
    <x v="1"/>
    <s v="Q1`21"/>
    <n v="194320"/>
    <n v="2647"/>
  </r>
  <r>
    <n v="87"/>
    <x v="3"/>
    <x v="118"/>
    <x v="2"/>
    <x v="1"/>
    <x v="1"/>
    <x v="11"/>
    <s v="Int"/>
    <x v="3"/>
    <s v="1920x1080"/>
    <x v="0"/>
    <x v="0"/>
    <x v="554"/>
    <s v="21_105-110"/>
    <s v="10_100-110"/>
    <x v="5"/>
    <x v="1"/>
    <s v="Q1`21"/>
    <n v="9438282"/>
    <n v="128587"/>
  </r>
  <r>
    <n v="199"/>
    <x v="3"/>
    <x v="119"/>
    <x v="2"/>
    <x v="1"/>
    <x v="1"/>
    <x v="11"/>
    <s v="Int"/>
    <x v="2"/>
    <s v="1920x1080/3840x2160"/>
    <x v="0"/>
    <x v="0"/>
    <x v="555"/>
    <s v="20_100-105"/>
    <s v="10_100-110"/>
    <x v="5"/>
    <x v="1"/>
    <s v="Q1`21"/>
    <n v="20858583"/>
    <n v="284177"/>
  </r>
  <r>
    <n v="6"/>
    <x v="3"/>
    <x v="442"/>
    <x v="2"/>
    <x v="1"/>
    <x v="1"/>
    <x v="11"/>
    <s v="Int"/>
    <x v="2"/>
    <s v="1920x1080"/>
    <x v="1"/>
    <x v="0"/>
    <x v="556"/>
    <s v="26_130-135"/>
    <s v="13_130-140"/>
    <x v="5"/>
    <x v="1"/>
    <s v="Q1`21"/>
    <n v="804000"/>
    <n v="10954"/>
  </r>
  <r>
    <n v="7"/>
    <x v="3"/>
    <x v="120"/>
    <x v="0"/>
    <x v="1"/>
    <x v="1"/>
    <x v="11"/>
    <s v="Int"/>
    <x v="0"/>
    <s v="1920x1080"/>
    <x v="1"/>
    <x v="0"/>
    <x v="557"/>
    <s v="34_170-175"/>
    <s v="17_170-180"/>
    <x v="5"/>
    <x v="1"/>
    <s v="Q1`21"/>
    <n v="1196349"/>
    <n v="16299"/>
  </r>
  <r>
    <n v="9"/>
    <x v="3"/>
    <x v="443"/>
    <x v="2"/>
    <x v="1"/>
    <x v="1"/>
    <x v="15"/>
    <s v="Int"/>
    <x v="2"/>
    <s v="1920x1080"/>
    <x v="1"/>
    <x v="0"/>
    <x v="558"/>
    <s v="66_330-335"/>
    <s v="33_330-340"/>
    <x v="5"/>
    <x v="1"/>
    <s v="Q1`21"/>
    <n v="2988702"/>
    <n v="40718"/>
  </r>
  <r>
    <n v="2"/>
    <x v="3"/>
    <x v="122"/>
    <x v="5"/>
    <x v="1"/>
    <x v="1"/>
    <x v="10"/>
    <s v="Quadro P520"/>
    <x v="0"/>
    <s v="1920x1080"/>
    <x v="0"/>
    <x v="0"/>
    <x v="559"/>
    <s v="22_110-115"/>
    <s v="11_110-120"/>
    <x v="5"/>
    <x v="1"/>
    <s v="Q1`21"/>
    <n v="221922"/>
    <n v="3023"/>
  </r>
  <r>
    <n v="25"/>
    <x v="3"/>
    <x v="123"/>
    <x v="5"/>
    <x v="1"/>
    <x v="1"/>
    <x v="10"/>
    <s v="Quadro P620"/>
    <x v="0"/>
    <s v="1920x1080"/>
    <x v="0"/>
    <x v="0"/>
    <x v="560"/>
    <s v="26_130-135"/>
    <s v="13_130-140"/>
    <x v="5"/>
    <x v="1"/>
    <s v="Q1`21"/>
    <n v="3340300"/>
    <n v="45508"/>
  </r>
  <r>
    <n v="4"/>
    <x v="3"/>
    <x v="124"/>
    <x v="5"/>
    <x v="1"/>
    <x v="1"/>
    <x v="9"/>
    <s v="Quadro T1000/T2000"/>
    <x v="0"/>
    <s v="1920x1080/3840x2160"/>
    <x v="0"/>
    <x v="0"/>
    <x v="561"/>
    <s v="43_215-220"/>
    <s v="21_210-220"/>
    <x v="5"/>
    <x v="1"/>
    <s v="Q1`21"/>
    <n v="879312"/>
    <n v="11980"/>
  </r>
  <r>
    <n v="38"/>
    <x v="3"/>
    <x v="444"/>
    <x v="5"/>
    <x v="1"/>
    <x v="1"/>
    <x v="10"/>
    <s v="Quadro T1000/T2000"/>
    <x v="0"/>
    <s v="1920x1280"/>
    <x v="0"/>
    <x v="0"/>
    <x v="562"/>
    <s v="47_235-240"/>
    <s v="23_230-240"/>
    <x v="5"/>
    <x v="1"/>
    <s v="Q1`21"/>
    <n v="8945504"/>
    <n v="121873"/>
  </r>
  <r>
    <n v="4"/>
    <x v="3"/>
    <x v="125"/>
    <x v="5"/>
    <x v="1"/>
    <x v="1"/>
    <x v="10"/>
    <s v="Quadro RTX3000"/>
    <x v="0"/>
    <s v="1920x1280/3840x2400"/>
    <x v="0"/>
    <x v="0"/>
    <x v="563"/>
    <s v="54_270-275"/>
    <s v="27_270-280"/>
    <x v="5"/>
    <x v="1"/>
    <s v="Q1`21"/>
    <n v="1091840"/>
    <n v="14875"/>
  </r>
  <r>
    <n v="34"/>
    <x v="3"/>
    <x v="126"/>
    <x v="5"/>
    <x v="1"/>
    <x v="1"/>
    <x v="10"/>
    <s v="Quadro RTX4000/RTX5000"/>
    <x v="0"/>
    <s v="1920x1080/3840x2160"/>
    <x v="0"/>
    <x v="0"/>
    <x v="564"/>
    <s v="51_255-260"/>
    <s v="25_250-260"/>
    <x v="5"/>
    <x v="1"/>
    <s v="Q1`21"/>
    <n v="8684280"/>
    <n v="118314"/>
  </r>
  <r>
    <n v="9"/>
    <x v="3"/>
    <x v="127"/>
    <x v="5"/>
    <x v="1"/>
    <x v="1"/>
    <x v="10"/>
    <s v="RTX3000/RTX4000"/>
    <x v="1"/>
    <s v="3840x2160"/>
    <x v="0"/>
    <x v="0"/>
    <x v="565"/>
    <s v="59_295-300"/>
    <s v="29_290-300"/>
    <x v="5"/>
    <x v="1"/>
    <s v="Q1`21"/>
    <n v="2655891"/>
    <n v="36184"/>
  </r>
  <r>
    <n v="13"/>
    <x v="3"/>
    <x v="128"/>
    <x v="2"/>
    <x v="1"/>
    <x v="1"/>
    <x v="5"/>
    <s v="Int"/>
    <x v="2"/>
    <s v="1920x1080"/>
    <x v="0"/>
    <x v="0"/>
    <x v="566"/>
    <s v="9_45-50"/>
    <s v="4_40-50"/>
    <x v="1"/>
    <x v="1"/>
    <s v="Q1`21"/>
    <n v="625885"/>
    <n v="8527"/>
  </r>
  <r>
    <n v="41"/>
    <x v="3"/>
    <x v="131"/>
    <x v="0"/>
    <x v="1"/>
    <x v="1"/>
    <x v="5"/>
    <s v="Int"/>
    <x v="0"/>
    <s v="1920x1080"/>
    <x v="0"/>
    <x v="0"/>
    <x v="567"/>
    <s v="10_50-55"/>
    <s v="5_50-60"/>
    <x v="2"/>
    <x v="1"/>
    <s v="Q1`21"/>
    <n v="2224783"/>
    <n v="30310"/>
  </r>
  <r>
    <n v="3"/>
    <x v="3"/>
    <x v="445"/>
    <x v="0"/>
    <x v="1"/>
    <x v="1"/>
    <x v="11"/>
    <s v="Int"/>
    <x v="0"/>
    <s v="1920x1080"/>
    <x v="0"/>
    <x v="0"/>
    <x v="568"/>
    <s v="8_40-45"/>
    <s v="4_40-50"/>
    <x v="1"/>
    <x v="1"/>
    <s v="Q1`21"/>
    <n v="125970"/>
    <n v="1716"/>
  </r>
  <r>
    <n v="36"/>
    <x v="3"/>
    <x v="132"/>
    <x v="0"/>
    <x v="1"/>
    <x v="1"/>
    <x v="5"/>
    <s v="Int"/>
    <x v="0"/>
    <s v="1920x1080"/>
    <x v="0"/>
    <x v="0"/>
    <x v="569"/>
    <s v="10_50-55"/>
    <s v="5_50-60"/>
    <x v="2"/>
    <x v="1"/>
    <s v="Q1`21"/>
    <n v="1892124"/>
    <n v="25778"/>
  </r>
  <r>
    <n v="38"/>
    <x v="3"/>
    <x v="133"/>
    <x v="2"/>
    <x v="1"/>
    <x v="1"/>
    <x v="6"/>
    <s v="Int"/>
    <x v="3"/>
    <s v="1920x1080"/>
    <x v="0"/>
    <x v="0"/>
    <x v="570"/>
    <s v="14_70-75"/>
    <s v="7_70-80"/>
    <x v="6"/>
    <x v="1"/>
    <s v="Q1`21"/>
    <n v="2741206"/>
    <n v="37346"/>
  </r>
  <r>
    <n v="9"/>
    <x v="3"/>
    <x v="134"/>
    <x v="2"/>
    <x v="1"/>
    <x v="1"/>
    <x v="11"/>
    <s v="Int/MX230"/>
    <x v="3"/>
    <s v="1920x1080"/>
    <x v="0"/>
    <x v="0"/>
    <x v="571"/>
    <s v="12_60-65"/>
    <s v="6_60-70"/>
    <x v="4"/>
    <x v="1"/>
    <s v="Q1`21"/>
    <n v="565020"/>
    <n v="7698"/>
  </r>
  <r>
    <n v="161"/>
    <x v="3"/>
    <x v="135"/>
    <x v="2"/>
    <x v="1"/>
    <x v="1"/>
    <x v="5"/>
    <s v="Int"/>
    <x v="2"/>
    <s v="1920x1080"/>
    <x v="0"/>
    <x v="0"/>
    <x v="572"/>
    <s v="12_60-65"/>
    <s v="6_60-70"/>
    <x v="4"/>
    <x v="1"/>
    <s v="Q1`21"/>
    <n v="10032393"/>
    <n v="136681"/>
  </r>
  <r>
    <n v="55"/>
    <x v="3"/>
    <x v="136"/>
    <x v="0"/>
    <x v="1"/>
    <x v="1"/>
    <x v="5"/>
    <s v="Int"/>
    <x v="0"/>
    <s v="1920x1080"/>
    <x v="0"/>
    <x v="0"/>
    <x v="573"/>
    <s v="14_70-75"/>
    <s v="7_70-80"/>
    <x v="6"/>
    <x v="1"/>
    <s v="Q1`21"/>
    <n v="4081550"/>
    <n v="55607"/>
  </r>
  <r>
    <n v="36"/>
    <x v="3"/>
    <x v="137"/>
    <x v="3"/>
    <x v="1"/>
    <x v="1"/>
    <x v="10"/>
    <s v="GTX1650"/>
    <x v="0"/>
    <s v="1920x1080"/>
    <x v="0"/>
    <x v="0"/>
    <x v="574"/>
    <s v="21_105-110"/>
    <s v="10_100-110"/>
    <x v="5"/>
    <x v="1"/>
    <s v="Q1`21"/>
    <n v="3806352"/>
    <n v="51858"/>
  </r>
  <r>
    <n v="27"/>
    <x v="3"/>
    <x v="138"/>
    <x v="3"/>
    <x v="1"/>
    <x v="1"/>
    <x v="9"/>
    <s v="GTX1650"/>
    <x v="0"/>
    <s v="1920x1080"/>
    <x v="0"/>
    <x v="0"/>
    <x v="575"/>
    <s v="17_85-90"/>
    <s v="8_80-90"/>
    <x v="5"/>
    <x v="1"/>
    <s v="Q1`21"/>
    <n v="2386044"/>
    <n v="32507"/>
  </r>
  <r>
    <n v="13"/>
    <x v="3"/>
    <x v="139"/>
    <x v="2"/>
    <x v="0"/>
    <x v="1"/>
    <x v="11"/>
    <s v="Int"/>
    <x v="3"/>
    <s v="1920x1080/3840x2160"/>
    <x v="1"/>
    <x v="0"/>
    <x v="576"/>
    <s v="23_115-120"/>
    <s v="11_110-120"/>
    <x v="5"/>
    <x v="1"/>
    <s v="Q1`21"/>
    <n v="1547052"/>
    <n v="21077"/>
  </r>
  <r>
    <n v="2"/>
    <x v="3"/>
    <x v="140"/>
    <x v="2"/>
    <x v="0"/>
    <x v="1"/>
    <x v="5"/>
    <s v="Int"/>
    <x v="3"/>
    <s v="1920x1080/1920x1200/3840x2160/3840x2400"/>
    <x v="1"/>
    <x v="0"/>
    <x v="577"/>
    <s v="26_130-135"/>
    <s v="13_130-140"/>
    <x v="5"/>
    <x v="1"/>
    <s v="Q1`21"/>
    <n v="266460"/>
    <n v="3630"/>
  </r>
  <r>
    <n v="25"/>
    <x v="3"/>
    <x v="446"/>
    <x v="2"/>
    <x v="0"/>
    <x v="1"/>
    <x v="11"/>
    <s v="Int"/>
    <x v="3"/>
    <s v="1920x1080/3840x2160"/>
    <x v="1"/>
    <x v="0"/>
    <x v="578"/>
    <s v="25_125-130"/>
    <s v="12_120-130"/>
    <x v="5"/>
    <x v="1"/>
    <s v="Q1`21"/>
    <n v="3192000"/>
    <n v="43488"/>
  </r>
  <r>
    <n v="6"/>
    <x v="3"/>
    <x v="141"/>
    <x v="2"/>
    <x v="0"/>
    <x v="1"/>
    <x v="5"/>
    <s v="Int"/>
    <x v="3"/>
    <s v="1920x1080/1920x1200/3840x2400"/>
    <x v="1"/>
    <x v="0"/>
    <x v="579"/>
    <s v="28_140-145"/>
    <s v="14_140-150"/>
    <x v="5"/>
    <x v="1"/>
    <s v="Q1`21"/>
    <n v="854496"/>
    <n v="11642"/>
  </r>
  <r>
    <n v="40"/>
    <x v="3"/>
    <x v="142"/>
    <x v="2"/>
    <x v="0"/>
    <x v="1"/>
    <x v="6"/>
    <s v="Int"/>
    <x v="3"/>
    <s v="1920x1080/1920x1200/3840x2400"/>
    <x v="0"/>
    <x v="0"/>
    <x v="580"/>
    <s v="31_155-160"/>
    <s v="15_150-160"/>
    <x v="5"/>
    <x v="1"/>
    <s v="Q1`21"/>
    <n v="6369720"/>
    <n v="86781"/>
  </r>
  <r>
    <n v="78"/>
    <x v="3"/>
    <x v="143"/>
    <x v="2"/>
    <x v="0"/>
    <x v="1"/>
    <x v="6"/>
    <s v="Int"/>
    <x v="3"/>
    <s v="1920x1200/3840x2400"/>
    <x v="1"/>
    <x v="0"/>
    <x v="581"/>
    <s v="33_165-170"/>
    <s v="16_160-170"/>
    <x v="5"/>
    <x v="1"/>
    <s v="Q1`21"/>
    <n v="13012272"/>
    <n v="177279"/>
  </r>
  <r>
    <n v="2"/>
    <x v="3"/>
    <x v="144"/>
    <x v="3"/>
    <x v="0"/>
    <x v="1"/>
    <x v="9"/>
    <s v="GTX1050/GTX1650"/>
    <x v="0"/>
    <s v="1920x1080/3840x2160"/>
    <x v="0"/>
    <x v="0"/>
    <x v="582"/>
    <s v="27_135-140"/>
    <s v="13_130-140"/>
    <x v="5"/>
    <x v="1"/>
    <s v="Q1`21"/>
    <n v="279080"/>
    <n v="3802"/>
  </r>
  <r>
    <n v="67"/>
    <x v="3"/>
    <x v="145"/>
    <x v="3"/>
    <x v="0"/>
    <x v="1"/>
    <x v="10"/>
    <s v="GTX1650"/>
    <x v="0"/>
    <s v="1920x1080/3840x2400"/>
    <x v="1"/>
    <x v="0"/>
    <x v="583"/>
    <s v="37_185-190"/>
    <s v="18_180-190"/>
    <x v="5"/>
    <x v="1"/>
    <s v="Q1`21"/>
    <n v="12514528"/>
    <n v="170498"/>
  </r>
  <r>
    <n v="38"/>
    <x v="3"/>
    <x v="146"/>
    <x v="3"/>
    <x v="0"/>
    <x v="1"/>
    <x v="10"/>
    <s v="RTX2060"/>
    <x v="0"/>
    <s v="3840x2400"/>
    <x v="0"/>
    <x v="0"/>
    <x v="584"/>
    <s v="48_240-245"/>
    <s v="24_240-250"/>
    <x v="5"/>
    <x v="1"/>
    <s v="Q1`21"/>
    <n v="9308632"/>
    <n v="126821"/>
  </r>
  <r>
    <n v="47"/>
    <x v="4"/>
    <x v="147"/>
    <x v="2"/>
    <x v="1"/>
    <x v="1"/>
    <x v="5"/>
    <s v="Int"/>
    <x v="2"/>
    <s v="1920x1080"/>
    <x v="0"/>
    <x v="0"/>
    <x v="585"/>
    <s v="11_55-60"/>
    <s v="5_50-60"/>
    <x v="2"/>
    <x v="1"/>
    <s v="Q1`21"/>
    <n v="2788510"/>
    <n v="37991"/>
  </r>
  <r>
    <n v="64"/>
    <x v="4"/>
    <x v="148"/>
    <x v="2"/>
    <x v="1"/>
    <x v="1"/>
    <x v="4"/>
    <s v="Int"/>
    <x v="3"/>
    <s v="1920x1080"/>
    <x v="1"/>
    <x v="0"/>
    <x v="586"/>
    <s v="31_155-160"/>
    <s v="15_150-160"/>
    <x v="5"/>
    <x v="1"/>
    <s v="Q1`21"/>
    <n v="10158080"/>
    <n v="138393"/>
  </r>
  <r>
    <n v="6"/>
    <x v="4"/>
    <x v="149"/>
    <x v="2"/>
    <x v="1"/>
    <x v="0"/>
    <x v="1"/>
    <s v="Int"/>
    <x v="3"/>
    <s v="1920x1080"/>
    <x v="0"/>
    <x v="0"/>
    <x v="587"/>
    <s v="18_90-95"/>
    <s v="9_90-100"/>
    <x v="5"/>
    <x v="1"/>
    <s v="Q1`21"/>
    <n v="560052"/>
    <n v="7630"/>
  </r>
  <r>
    <n v="10"/>
    <x v="4"/>
    <x v="447"/>
    <x v="2"/>
    <x v="1"/>
    <x v="0"/>
    <x v="1"/>
    <s v="Int"/>
    <x v="2"/>
    <s v="1920x1080"/>
    <x v="0"/>
    <x v="0"/>
    <x v="588"/>
    <s v="18_90-95"/>
    <s v="9_90-100"/>
    <x v="5"/>
    <x v="1"/>
    <s v="Q1`21"/>
    <n v="939930"/>
    <n v="12806"/>
  </r>
  <r>
    <n v="16"/>
    <x v="4"/>
    <x v="150"/>
    <x v="2"/>
    <x v="1"/>
    <x v="1"/>
    <x v="4"/>
    <s v="Int"/>
    <x v="3"/>
    <s v="1920x1080"/>
    <x v="0"/>
    <x v="0"/>
    <x v="589"/>
    <s v="16_80-85"/>
    <s v="8_80-90"/>
    <x v="5"/>
    <x v="1"/>
    <s v="Q1`21"/>
    <n v="1299568"/>
    <n v="17705"/>
  </r>
  <r>
    <n v="279"/>
    <x v="4"/>
    <x v="151"/>
    <x v="2"/>
    <x v="1"/>
    <x v="1"/>
    <x v="11"/>
    <s v="Int"/>
    <x v="3"/>
    <s v="1920x1080"/>
    <x v="0"/>
    <x v="0"/>
    <x v="590"/>
    <s v="22_110-115"/>
    <s v="11_110-120"/>
    <x v="5"/>
    <x v="1"/>
    <s v="Q1`21"/>
    <n v="30852657"/>
    <n v="420336"/>
  </r>
  <r>
    <n v="182"/>
    <x v="4"/>
    <x v="152"/>
    <x v="2"/>
    <x v="1"/>
    <x v="0"/>
    <x v="7"/>
    <s v="Int"/>
    <x v="3"/>
    <s v="1920x1080"/>
    <x v="0"/>
    <x v="0"/>
    <x v="591"/>
    <s v="22_110-115"/>
    <s v="11_110-120"/>
    <x v="5"/>
    <x v="1"/>
    <s v="Q1`21"/>
    <n v="20747818"/>
    <n v="282668"/>
  </r>
  <r>
    <n v="6"/>
    <x v="4"/>
    <x v="153"/>
    <x v="2"/>
    <x v="1"/>
    <x v="1"/>
    <x v="4"/>
    <s v="Int"/>
    <x v="2"/>
    <s v="1920x1080"/>
    <x v="0"/>
    <x v="0"/>
    <x v="592"/>
    <s v="18_90-95"/>
    <s v="9_90-100"/>
    <x v="5"/>
    <x v="1"/>
    <s v="Q1`21"/>
    <n v="566628"/>
    <n v="7720"/>
  </r>
  <r>
    <n v="1797"/>
    <x v="4"/>
    <x v="154"/>
    <x v="2"/>
    <x v="1"/>
    <x v="1"/>
    <x v="11"/>
    <s v="Int"/>
    <x v="2"/>
    <s v="1920x1080"/>
    <x v="0"/>
    <x v="0"/>
    <x v="593"/>
    <s v="22_110-115"/>
    <s v="11_110-120"/>
    <x v="5"/>
    <x v="1"/>
    <s v="Q1`21"/>
    <n v="206653203"/>
    <n v="2815439"/>
  </r>
  <r>
    <n v="126"/>
    <x v="4"/>
    <x v="155"/>
    <x v="2"/>
    <x v="1"/>
    <x v="0"/>
    <x v="7"/>
    <s v="Int"/>
    <x v="2"/>
    <s v="1920x1080"/>
    <x v="0"/>
    <x v="0"/>
    <x v="594"/>
    <s v="17_85-90"/>
    <s v="8_80-90"/>
    <x v="5"/>
    <x v="1"/>
    <s v="Q1`21"/>
    <n v="11009880"/>
    <n v="149998"/>
  </r>
  <r>
    <n v="1"/>
    <x v="4"/>
    <x v="448"/>
    <x v="1"/>
    <x v="1"/>
    <x v="1"/>
    <x v="15"/>
    <s v="Int/RX540"/>
    <x v="0"/>
    <s v="1920x1080/3840x2160"/>
    <x v="0"/>
    <x v="0"/>
    <x v="595"/>
    <s v="18_90-95"/>
    <s v="9_90-100"/>
    <x v="5"/>
    <x v="1"/>
    <s v="Q1`21"/>
    <n v="91300"/>
    <n v="1244"/>
  </r>
  <r>
    <n v="307"/>
    <x v="4"/>
    <x v="157"/>
    <x v="1"/>
    <x v="1"/>
    <x v="1"/>
    <x v="11"/>
    <s v="Int/MX230"/>
    <x v="0"/>
    <s v="1920x1080"/>
    <x v="0"/>
    <x v="0"/>
    <x v="596"/>
    <s v="24_120-125"/>
    <s v="12_120-130"/>
    <x v="5"/>
    <x v="1"/>
    <s v="Q1`21"/>
    <n v="37511102"/>
    <n v="511050"/>
  </r>
  <r>
    <n v="67"/>
    <x v="4"/>
    <x v="158"/>
    <x v="0"/>
    <x v="1"/>
    <x v="0"/>
    <x v="7"/>
    <s v="Int"/>
    <x v="0"/>
    <s v="1920x1080"/>
    <x v="0"/>
    <x v="0"/>
    <x v="597"/>
    <s v="17_85-90"/>
    <s v="8_80-90"/>
    <x v="5"/>
    <x v="1"/>
    <s v="Q1`21"/>
    <n v="5882265"/>
    <n v="80140"/>
  </r>
  <r>
    <n v="1"/>
    <x v="4"/>
    <x v="449"/>
    <x v="2"/>
    <x v="1"/>
    <x v="1"/>
    <x v="15"/>
    <s v="Int"/>
    <x v="3"/>
    <s v="1920x1080"/>
    <x v="1"/>
    <x v="0"/>
    <x v="598"/>
    <s v="25_125-130"/>
    <s v="12_120-130"/>
    <x v="5"/>
    <x v="1"/>
    <s v="Q1`21"/>
    <n v="126450"/>
    <n v="1723"/>
  </r>
  <r>
    <n v="7"/>
    <x v="4"/>
    <x v="159"/>
    <x v="2"/>
    <x v="1"/>
    <x v="1"/>
    <x v="4"/>
    <s v="Int"/>
    <x v="3"/>
    <s v="1920x1080"/>
    <x v="1"/>
    <x v="0"/>
    <x v="599"/>
    <s v="26_130-135"/>
    <s v="13_130-140"/>
    <x v="5"/>
    <x v="1"/>
    <s v="Q1`21"/>
    <n v="929635"/>
    <n v="12665"/>
  </r>
  <r>
    <n v="47"/>
    <x v="4"/>
    <x v="160"/>
    <x v="2"/>
    <x v="1"/>
    <x v="1"/>
    <x v="11"/>
    <s v="Int"/>
    <x v="3"/>
    <s v="1920x1080"/>
    <x v="1"/>
    <x v="0"/>
    <x v="600"/>
    <s v="27_135-140"/>
    <s v="13_130-140"/>
    <x v="5"/>
    <x v="1"/>
    <s v="Q1`21"/>
    <n v="6370568"/>
    <n v="86792"/>
  </r>
  <r>
    <n v="9"/>
    <x v="4"/>
    <x v="161"/>
    <x v="2"/>
    <x v="1"/>
    <x v="1"/>
    <x v="4"/>
    <s v="Int"/>
    <x v="2"/>
    <s v="1920x1080/3840x2160"/>
    <x v="1"/>
    <x v="0"/>
    <x v="601"/>
    <s v="29_145-150"/>
    <s v="14_140-150"/>
    <x v="5"/>
    <x v="1"/>
    <s v="Q1`21"/>
    <n v="1342728"/>
    <n v="18293"/>
  </r>
  <r>
    <n v="336"/>
    <x v="4"/>
    <x v="162"/>
    <x v="2"/>
    <x v="1"/>
    <x v="1"/>
    <x v="11"/>
    <s v="Int"/>
    <x v="2"/>
    <s v="1920x1080/3840x2160"/>
    <x v="1"/>
    <x v="0"/>
    <x v="602"/>
    <s v="28_140-145"/>
    <s v="14_140-150"/>
    <x v="5"/>
    <x v="1"/>
    <s v="Q1`21"/>
    <n v="47526528"/>
    <n v="647500"/>
  </r>
  <r>
    <n v="6"/>
    <x v="4"/>
    <x v="163"/>
    <x v="2"/>
    <x v="1"/>
    <x v="1"/>
    <x v="4"/>
    <s v="Int"/>
    <x v="3"/>
    <s v="1920x1080"/>
    <x v="1"/>
    <x v="0"/>
    <x v="603"/>
    <s v="27_135-140"/>
    <s v="13_130-140"/>
    <x v="5"/>
    <x v="1"/>
    <s v="Q1`21"/>
    <n v="833196"/>
    <n v="11351"/>
  </r>
  <r>
    <n v="32"/>
    <x v="4"/>
    <x v="164"/>
    <x v="2"/>
    <x v="1"/>
    <x v="1"/>
    <x v="11"/>
    <s v="Int"/>
    <x v="3"/>
    <s v="1920x1080"/>
    <x v="1"/>
    <x v="0"/>
    <x v="604"/>
    <s v="20_100-105"/>
    <s v="10_100-110"/>
    <x v="5"/>
    <x v="1"/>
    <s v="Q1`21"/>
    <n v="3357472"/>
    <n v="45742"/>
  </r>
  <r>
    <n v="41"/>
    <x v="4"/>
    <x v="450"/>
    <x v="2"/>
    <x v="0"/>
    <x v="1"/>
    <x v="11"/>
    <s v="Int/MX350"/>
    <x v="3"/>
    <s v="1920x1080"/>
    <x v="0"/>
    <x v="0"/>
    <x v="605"/>
    <s v="15_75-80"/>
    <s v="7_70-80"/>
    <x v="6"/>
    <x v="1"/>
    <s v="Q1`21"/>
    <n v="3121945"/>
    <n v="42533"/>
  </r>
  <r>
    <n v="67"/>
    <x v="4"/>
    <x v="165"/>
    <x v="2"/>
    <x v="0"/>
    <x v="1"/>
    <x v="6"/>
    <s v="Int/MX450"/>
    <x v="3"/>
    <s v="1920x1080"/>
    <x v="0"/>
    <x v="0"/>
    <x v="606"/>
    <s v="17_85-90"/>
    <s v="8_80-90"/>
    <x v="5"/>
    <x v="1"/>
    <s v="Q1`21"/>
    <n v="5864577"/>
    <n v="79899"/>
  </r>
  <r>
    <n v="86"/>
    <x v="4"/>
    <x v="166"/>
    <x v="3"/>
    <x v="0"/>
    <x v="1"/>
    <x v="10"/>
    <s v="GTX1660"/>
    <x v="0"/>
    <s v="3840x2160"/>
    <x v="1"/>
    <x v="0"/>
    <x v="607"/>
    <s v="24_120-125"/>
    <s v="12_120-130"/>
    <x v="5"/>
    <x v="1"/>
    <s v="Q1`21"/>
    <n v="10679566"/>
    <n v="145498"/>
  </r>
  <r>
    <n v="6"/>
    <x v="4"/>
    <x v="451"/>
    <x v="1"/>
    <x v="0"/>
    <x v="1"/>
    <x v="5"/>
    <s v="MX330"/>
    <x v="1"/>
    <s v="1920x1080"/>
    <x v="0"/>
    <x v="0"/>
    <x v="608"/>
    <s v="19_95-100"/>
    <s v="9_90-100"/>
    <x v="5"/>
    <x v="1"/>
    <s v="Q1`21"/>
    <n v="588678"/>
    <n v="8020"/>
  </r>
  <r>
    <n v="425"/>
    <x v="4"/>
    <x v="167"/>
    <x v="1"/>
    <x v="0"/>
    <x v="1"/>
    <x v="6"/>
    <s v="Int/MX450"/>
    <x v="1"/>
    <s v="1920x1080"/>
    <x v="0"/>
    <x v="0"/>
    <x v="609"/>
    <s v="20_100-105"/>
    <s v="10_100-110"/>
    <x v="5"/>
    <x v="1"/>
    <s v="Q1`21"/>
    <n v="43063550"/>
    <n v="586697"/>
  </r>
  <r>
    <n v="35"/>
    <x v="4"/>
    <x v="168"/>
    <x v="2"/>
    <x v="0"/>
    <x v="0"/>
    <x v="7"/>
    <s v="Int"/>
    <x v="3"/>
    <s v="1920x1080"/>
    <x v="1"/>
    <x v="0"/>
    <x v="610"/>
    <s v="14_70-75"/>
    <s v="7_70-80"/>
    <x v="6"/>
    <x v="1"/>
    <s v="Q1`21"/>
    <n v="2471490"/>
    <n v="33672"/>
  </r>
  <r>
    <n v="41"/>
    <x v="4"/>
    <x v="452"/>
    <x v="1"/>
    <x v="0"/>
    <x v="1"/>
    <x v="5"/>
    <s v="Int/MX330"/>
    <x v="0"/>
    <s v="1920x1080"/>
    <x v="1"/>
    <x v="0"/>
    <x v="611"/>
    <s v="17_85-90"/>
    <s v="8_80-90"/>
    <x v="5"/>
    <x v="1"/>
    <s v="Q1`21"/>
    <n v="3666630"/>
    <n v="49954"/>
  </r>
  <r>
    <n v="101"/>
    <x v="4"/>
    <x v="169"/>
    <x v="1"/>
    <x v="0"/>
    <x v="1"/>
    <x v="6"/>
    <s v="Int/MX450"/>
    <x v="0"/>
    <s v="1920x1080"/>
    <x v="1"/>
    <x v="0"/>
    <x v="612"/>
    <s v="18_90-95"/>
    <s v="9_90-100"/>
    <x v="5"/>
    <x v="1"/>
    <s v="Q1`21"/>
    <n v="9571669"/>
    <n v="130404"/>
  </r>
  <r>
    <n v="204"/>
    <x v="4"/>
    <x v="453"/>
    <x v="2"/>
    <x v="1"/>
    <x v="1"/>
    <x v="2"/>
    <s v="Int"/>
    <x v="2"/>
    <s v="1366x768"/>
    <x v="0"/>
    <x v="1"/>
    <x v="613"/>
    <s v="5_25-30"/>
    <s v="2_20-30"/>
    <x v="0"/>
    <x v="1"/>
    <s v="Q1`21"/>
    <n v="5650800"/>
    <n v="76986"/>
  </r>
  <r>
    <n v="29"/>
    <x v="4"/>
    <x v="454"/>
    <x v="2"/>
    <x v="1"/>
    <x v="1"/>
    <x v="5"/>
    <s v="Int"/>
    <x v="2"/>
    <s v="1920x1080"/>
    <x v="0"/>
    <x v="0"/>
    <x v="614"/>
    <s v="8_40-45"/>
    <s v="4_40-50"/>
    <x v="1"/>
    <x v="1"/>
    <s v="Q1`21"/>
    <n v="1254250"/>
    <n v="17088"/>
  </r>
  <r>
    <n v="76"/>
    <x v="4"/>
    <x v="170"/>
    <x v="2"/>
    <x v="1"/>
    <x v="1"/>
    <x v="5"/>
    <s v="Int"/>
    <x v="2"/>
    <s v="1366x768/1920x1080"/>
    <x v="0"/>
    <x v="0"/>
    <x v="615"/>
    <s v="9_45-50"/>
    <s v="4_40-50"/>
    <x v="1"/>
    <x v="1"/>
    <s v="Q1`21"/>
    <n v="3718224"/>
    <n v="50657"/>
  </r>
  <r>
    <n v="634"/>
    <x v="4"/>
    <x v="455"/>
    <x v="2"/>
    <x v="1"/>
    <x v="0"/>
    <x v="1"/>
    <s v="Int"/>
    <x v="2"/>
    <s v="1920x1080"/>
    <x v="0"/>
    <x v="0"/>
    <x v="616"/>
    <s v="9_45-50"/>
    <s v="4_40-50"/>
    <x v="1"/>
    <x v="1"/>
    <s v="Q1`21"/>
    <n v="30888480"/>
    <n v="420824"/>
  </r>
  <r>
    <n v="1484"/>
    <x v="4"/>
    <x v="173"/>
    <x v="0"/>
    <x v="1"/>
    <x v="1"/>
    <x v="5"/>
    <s v="Int"/>
    <x v="0"/>
    <s v="1920x1080"/>
    <x v="0"/>
    <x v="0"/>
    <x v="617"/>
    <s v="10_50-55"/>
    <s v="5_50-60"/>
    <x v="2"/>
    <x v="1"/>
    <s v="Q1`21"/>
    <n v="77838768"/>
    <n v="1060474"/>
  </r>
  <r>
    <n v="297"/>
    <x v="4"/>
    <x v="456"/>
    <x v="0"/>
    <x v="1"/>
    <x v="1"/>
    <x v="5"/>
    <s v="Int"/>
    <x v="0"/>
    <s v="1920x1080"/>
    <x v="0"/>
    <x v="0"/>
    <x v="618"/>
    <s v="10_50-55"/>
    <s v="5_50-60"/>
    <x v="2"/>
    <x v="1"/>
    <s v="Q1`21"/>
    <n v="15280650"/>
    <n v="208183"/>
  </r>
  <r>
    <n v="1109"/>
    <x v="4"/>
    <x v="175"/>
    <x v="0"/>
    <x v="1"/>
    <x v="0"/>
    <x v="8"/>
    <s v="Int"/>
    <x v="0"/>
    <s v="1920x1080"/>
    <x v="0"/>
    <x v="0"/>
    <x v="619"/>
    <s v="9_45-50"/>
    <s v="4_40-50"/>
    <x v="1"/>
    <x v="1"/>
    <s v="Q1`21"/>
    <n v="50961877"/>
    <n v="694304"/>
  </r>
  <r>
    <n v="269"/>
    <x v="4"/>
    <x v="457"/>
    <x v="0"/>
    <x v="1"/>
    <x v="0"/>
    <x v="1"/>
    <s v="Int"/>
    <x v="0"/>
    <s v="1920x1080"/>
    <x v="0"/>
    <x v="0"/>
    <x v="620"/>
    <s v="10_50-55"/>
    <s v="5_50-60"/>
    <x v="2"/>
    <x v="1"/>
    <s v="Q1`21"/>
    <n v="14013824"/>
    <n v="190924"/>
  </r>
  <r>
    <n v="26"/>
    <x v="4"/>
    <x v="177"/>
    <x v="2"/>
    <x v="0"/>
    <x v="1"/>
    <x v="5"/>
    <s v="Int/620"/>
    <x v="2"/>
    <s v="1920x1080"/>
    <x v="0"/>
    <x v="0"/>
    <x v="621"/>
    <s v="9_45-50"/>
    <s v="4_40-50"/>
    <x v="1"/>
    <x v="1"/>
    <s v="Q1`21"/>
    <n v="1198132"/>
    <n v="16323"/>
  </r>
  <r>
    <n v="2"/>
    <x v="4"/>
    <x v="458"/>
    <x v="2"/>
    <x v="0"/>
    <x v="0"/>
    <x v="1"/>
    <s v="Int"/>
    <x v="2"/>
    <s v="1920x1080"/>
    <x v="0"/>
    <x v="0"/>
    <x v="622"/>
    <s v="8_40-45"/>
    <s v="4_40-50"/>
    <x v="1"/>
    <x v="1"/>
    <s v="Q1`21"/>
    <n v="86646"/>
    <n v="1180"/>
  </r>
  <r>
    <n v="71"/>
    <x v="4"/>
    <x v="459"/>
    <x v="2"/>
    <x v="0"/>
    <x v="0"/>
    <x v="1"/>
    <s v="Int"/>
    <x v="2"/>
    <s v="1366x768/1920x1080"/>
    <x v="0"/>
    <x v="0"/>
    <x v="623"/>
    <s v="8_40-45"/>
    <s v="4_40-50"/>
    <x v="1"/>
    <x v="1"/>
    <s v="Q1`21"/>
    <n v="2963185"/>
    <n v="40370"/>
  </r>
  <r>
    <n v="268"/>
    <x v="4"/>
    <x v="178"/>
    <x v="2"/>
    <x v="0"/>
    <x v="1"/>
    <x v="5"/>
    <s v="Int"/>
    <x v="2"/>
    <s v="1366x768/1920x1080"/>
    <x v="0"/>
    <x v="0"/>
    <x v="624"/>
    <s v="9_45-50"/>
    <s v="4_40-50"/>
    <x v="1"/>
    <x v="1"/>
    <s v="Q1`21"/>
    <n v="12714188"/>
    <n v="173218"/>
  </r>
  <r>
    <n v="317"/>
    <x v="4"/>
    <x v="179"/>
    <x v="2"/>
    <x v="0"/>
    <x v="1"/>
    <x v="6"/>
    <s v="Int"/>
    <x v="2"/>
    <s v="1920x1080"/>
    <x v="0"/>
    <x v="0"/>
    <x v="625"/>
    <s v="10_50-55"/>
    <s v="5_50-60"/>
    <x v="2"/>
    <x v="1"/>
    <s v="Q1`21"/>
    <n v="16161611"/>
    <n v="220185"/>
  </r>
  <r>
    <n v="4026"/>
    <x v="4"/>
    <x v="180"/>
    <x v="2"/>
    <x v="0"/>
    <x v="0"/>
    <x v="7"/>
    <s v="Int"/>
    <x v="2"/>
    <s v="1366x768/1920x1080"/>
    <x v="0"/>
    <x v="0"/>
    <x v="626"/>
    <s v="8_40-45"/>
    <s v="4_40-50"/>
    <x v="1"/>
    <x v="1"/>
    <s v="Q1`21"/>
    <n v="173814498"/>
    <n v="2368045"/>
  </r>
  <r>
    <n v="11"/>
    <x v="4"/>
    <x v="184"/>
    <x v="1"/>
    <x v="0"/>
    <x v="1"/>
    <x v="6"/>
    <s v="MX350"/>
    <x v="0"/>
    <s v="1920x1080"/>
    <x v="0"/>
    <x v="0"/>
    <x v="627"/>
    <s v="12_60-65"/>
    <s v="6_60-70"/>
    <x v="4"/>
    <x v="1"/>
    <s v="Q1`21"/>
    <n v="674784"/>
    <n v="9193"/>
  </r>
  <r>
    <n v="872"/>
    <x v="4"/>
    <x v="185"/>
    <x v="0"/>
    <x v="0"/>
    <x v="0"/>
    <x v="1"/>
    <s v="Int"/>
    <x v="0"/>
    <s v="1920x1080"/>
    <x v="0"/>
    <x v="0"/>
    <x v="628"/>
    <s v="8_40-45"/>
    <s v="4_40-50"/>
    <x v="1"/>
    <x v="1"/>
    <s v="Q1`21"/>
    <n v="38174416"/>
    <n v="520087"/>
  </r>
  <r>
    <n v="3670"/>
    <x v="4"/>
    <x v="186"/>
    <x v="0"/>
    <x v="0"/>
    <x v="0"/>
    <x v="1"/>
    <s v="Int"/>
    <x v="0"/>
    <s v="1920x1080"/>
    <x v="0"/>
    <x v="0"/>
    <x v="629"/>
    <s v="9_45-50"/>
    <s v="4_40-50"/>
    <x v="1"/>
    <x v="1"/>
    <s v="Q1`21"/>
    <n v="168731920"/>
    <n v="2298800"/>
  </r>
  <r>
    <n v="50"/>
    <x v="4"/>
    <x v="187"/>
    <x v="0"/>
    <x v="0"/>
    <x v="1"/>
    <x v="5"/>
    <s v="Int"/>
    <x v="0"/>
    <s v="1366x768/1920x1080"/>
    <x v="0"/>
    <x v="0"/>
    <x v="630"/>
    <s v="9_45-50"/>
    <s v="4_40-50"/>
    <x v="1"/>
    <x v="1"/>
    <s v="Q1`21"/>
    <n v="2456300"/>
    <n v="33465"/>
  </r>
  <r>
    <n v="261"/>
    <x v="4"/>
    <x v="188"/>
    <x v="0"/>
    <x v="0"/>
    <x v="1"/>
    <x v="6"/>
    <s v="Int"/>
    <x v="0"/>
    <s v="1920x1080"/>
    <x v="0"/>
    <x v="0"/>
    <x v="631"/>
    <s v="9_45-50"/>
    <s v="4_40-50"/>
    <x v="1"/>
    <x v="1"/>
    <s v="Q1`21"/>
    <n v="12803616"/>
    <n v="174436"/>
  </r>
  <r>
    <n v="39"/>
    <x v="4"/>
    <x v="189"/>
    <x v="1"/>
    <x v="0"/>
    <x v="1"/>
    <x v="5"/>
    <s v="Int/MX330"/>
    <x v="1"/>
    <s v="1920x1080"/>
    <x v="0"/>
    <x v="0"/>
    <x v="632"/>
    <s v="11_55-60"/>
    <s v="5_50-60"/>
    <x v="2"/>
    <x v="1"/>
    <s v="Q1`21"/>
    <n v="2210871"/>
    <n v="30121"/>
  </r>
  <r>
    <n v="2"/>
    <x v="4"/>
    <x v="192"/>
    <x v="3"/>
    <x v="0"/>
    <x v="1"/>
    <x v="10"/>
    <s v="RTX2060/RTX2070"/>
    <x v="0"/>
    <s v="1920x1080"/>
    <x v="0"/>
    <x v="0"/>
    <x v="633"/>
    <s v="27_135-140"/>
    <s v="13_130-140"/>
    <x v="5"/>
    <x v="1"/>
    <s v="Q1`21"/>
    <n v="271470"/>
    <n v="3699"/>
  </r>
  <r>
    <n v="54"/>
    <x v="4"/>
    <x v="193"/>
    <x v="3"/>
    <x v="0"/>
    <x v="1"/>
    <x v="10"/>
    <s v="GTX1660"/>
    <x v="0"/>
    <s v="1920x1080"/>
    <x v="0"/>
    <x v="0"/>
    <x v="634"/>
    <s v="23_115-120"/>
    <s v="11_110-120"/>
    <x v="5"/>
    <x v="1"/>
    <s v="Q1`21"/>
    <n v="6378372"/>
    <n v="86899"/>
  </r>
  <r>
    <n v="559"/>
    <x v="4"/>
    <x v="194"/>
    <x v="3"/>
    <x v="0"/>
    <x v="0"/>
    <x v="7"/>
    <s v="GTX1660"/>
    <x v="0"/>
    <s v="1920x1080"/>
    <x v="0"/>
    <x v="0"/>
    <x v="635"/>
    <s v="18_90-95"/>
    <s v="9_90-100"/>
    <x v="5"/>
    <x v="1"/>
    <s v="Q1`21"/>
    <n v="52014391"/>
    <n v="708643"/>
  </r>
  <r>
    <n v="145"/>
    <x v="4"/>
    <x v="195"/>
    <x v="3"/>
    <x v="0"/>
    <x v="1"/>
    <x v="10"/>
    <s v="RTX2070/RTX2080"/>
    <x v="1"/>
    <s v="1920x1080"/>
    <x v="0"/>
    <x v="0"/>
    <x v="636"/>
    <s v="27_135-140"/>
    <s v="13_130-140"/>
    <x v="5"/>
    <x v="1"/>
    <s v="Q1`21"/>
    <n v="19880370"/>
    <n v="270850"/>
  </r>
  <r>
    <n v="531"/>
    <x v="4"/>
    <x v="196"/>
    <x v="2"/>
    <x v="0"/>
    <x v="1"/>
    <x v="6"/>
    <s v="Int"/>
    <x v="3"/>
    <s v="1920x1080"/>
    <x v="0"/>
    <x v="0"/>
    <x v="637"/>
    <s v="12_60-65"/>
    <s v="6_60-70"/>
    <x v="4"/>
    <x v="1"/>
    <s v="Q1`21"/>
    <n v="32251347"/>
    <n v="439392"/>
  </r>
  <r>
    <n v="419"/>
    <x v="4"/>
    <x v="460"/>
    <x v="2"/>
    <x v="0"/>
    <x v="1"/>
    <x v="6"/>
    <s v="Int"/>
    <x v="2"/>
    <s v="1920x1080"/>
    <x v="0"/>
    <x v="0"/>
    <x v="638"/>
    <s v="10_50-55"/>
    <s v="5_50-60"/>
    <x v="2"/>
    <x v="1"/>
    <s v="Q1`21"/>
    <n v="22089680"/>
    <n v="300949"/>
  </r>
  <r>
    <n v="11"/>
    <x v="4"/>
    <x v="461"/>
    <x v="3"/>
    <x v="0"/>
    <x v="1"/>
    <x v="9"/>
    <s v="GTX1660"/>
    <x v="0"/>
    <s v="1920x1080"/>
    <x v="0"/>
    <x v="0"/>
    <x v="639"/>
    <s v="13_65-70"/>
    <s v="6_60-70"/>
    <x v="4"/>
    <x v="1"/>
    <s v="Q1`21"/>
    <n v="758615"/>
    <n v="10335"/>
  </r>
  <r>
    <n v="101"/>
    <x v="4"/>
    <x v="197"/>
    <x v="3"/>
    <x v="0"/>
    <x v="1"/>
    <x v="10"/>
    <s v="GTX1650/GTX1660"/>
    <x v="0"/>
    <s v="1920x1080"/>
    <x v="0"/>
    <x v="0"/>
    <x v="640"/>
    <s v="16_80-85"/>
    <s v="8_80-90"/>
    <x v="5"/>
    <x v="1"/>
    <s v="Q1`21"/>
    <n v="8350377"/>
    <n v="113765"/>
  </r>
  <r>
    <n v="386"/>
    <x v="4"/>
    <x v="198"/>
    <x v="3"/>
    <x v="0"/>
    <x v="0"/>
    <x v="7"/>
    <s v="GTX1650"/>
    <x v="0"/>
    <s v="1920x1080"/>
    <x v="0"/>
    <x v="0"/>
    <x v="641"/>
    <s v="15_75-80"/>
    <s v="7_70-80"/>
    <x v="6"/>
    <x v="1"/>
    <s v="Q1`21"/>
    <n v="30545724"/>
    <n v="416154"/>
  </r>
  <r>
    <n v="248"/>
    <x v="4"/>
    <x v="199"/>
    <x v="1"/>
    <x v="0"/>
    <x v="1"/>
    <x v="6"/>
    <s v="MX450"/>
    <x v="0"/>
    <s v="1920x1080"/>
    <x v="0"/>
    <x v="0"/>
    <x v="642"/>
    <s v="14_70-75"/>
    <s v="7_70-80"/>
    <x v="6"/>
    <x v="1"/>
    <s v="Q1`21"/>
    <n v="18233952"/>
    <n v="248419"/>
  </r>
  <r>
    <n v="1548"/>
    <x v="4"/>
    <x v="200"/>
    <x v="0"/>
    <x v="0"/>
    <x v="0"/>
    <x v="7"/>
    <s v="Int"/>
    <x v="0"/>
    <s v="1920x1080"/>
    <x v="0"/>
    <x v="0"/>
    <x v="643"/>
    <s v="8_40-45"/>
    <s v="4_40-50"/>
    <x v="1"/>
    <x v="1"/>
    <s v="Q1`21"/>
    <n v="67807044"/>
    <n v="923802"/>
  </r>
  <r>
    <n v="125"/>
    <x v="4"/>
    <x v="201"/>
    <x v="3"/>
    <x v="0"/>
    <x v="1"/>
    <x v="10"/>
    <s v="GTX1650/GTX1660/RTX2060"/>
    <x v="5"/>
    <s v="1920x1080"/>
    <x v="0"/>
    <x v="0"/>
    <x v="644"/>
    <s v="18_90-95"/>
    <s v="9_90-100"/>
    <x v="5"/>
    <x v="1"/>
    <s v="Q1`21"/>
    <n v="11491250"/>
    <n v="156557"/>
  </r>
  <r>
    <n v="136"/>
    <x v="4"/>
    <x v="202"/>
    <x v="3"/>
    <x v="0"/>
    <x v="1"/>
    <x v="10"/>
    <s v="GTX1650/GTX1660"/>
    <x v="1"/>
    <s v="1920x1080"/>
    <x v="0"/>
    <x v="0"/>
    <x v="645"/>
    <s v="17_85-90"/>
    <s v="8_80-90"/>
    <x v="5"/>
    <x v="1"/>
    <s v="Q1`21"/>
    <n v="11820304"/>
    <n v="161040"/>
  </r>
  <r>
    <n v="110"/>
    <x v="4"/>
    <x v="462"/>
    <x v="2"/>
    <x v="0"/>
    <x v="1"/>
    <x v="11"/>
    <s v="Int/MX130"/>
    <x v="2"/>
    <s v="1920x1080"/>
    <x v="1"/>
    <x v="0"/>
    <x v="646"/>
    <s v="10_50-55"/>
    <s v="5_50-60"/>
    <x v="2"/>
    <x v="1"/>
    <s v="Q1`21"/>
    <n v="5944290"/>
    <n v="80985"/>
  </r>
  <r>
    <n v="9"/>
    <x v="4"/>
    <x v="463"/>
    <x v="2"/>
    <x v="0"/>
    <x v="1"/>
    <x v="5"/>
    <s v="Int"/>
    <x v="2"/>
    <s v="1920x1080"/>
    <x v="1"/>
    <x v="0"/>
    <x v="647"/>
    <s v="10_50-55"/>
    <s v="5_50-60"/>
    <x v="2"/>
    <x v="1"/>
    <s v="Q1`21"/>
    <n v="471933"/>
    <n v="6430"/>
  </r>
  <r>
    <n v="104"/>
    <x v="4"/>
    <x v="203"/>
    <x v="2"/>
    <x v="0"/>
    <x v="1"/>
    <x v="6"/>
    <s v="Int"/>
    <x v="2"/>
    <s v="1920x1080"/>
    <x v="1"/>
    <x v="0"/>
    <x v="648"/>
    <s v="10_50-55"/>
    <s v="5_50-60"/>
    <x v="2"/>
    <x v="1"/>
    <s v="Q1`21"/>
    <n v="5407480"/>
    <n v="73671"/>
  </r>
  <r>
    <n v="1"/>
    <x v="4"/>
    <x v="464"/>
    <x v="2"/>
    <x v="1"/>
    <x v="1"/>
    <x v="4"/>
    <s v="Int"/>
    <x v="3"/>
    <s v="1920x1080"/>
    <x v="0"/>
    <x v="0"/>
    <x v="649"/>
    <s v="11_55-60"/>
    <s v="5_50-60"/>
    <x v="2"/>
    <x v="1"/>
    <s v="Q1`21"/>
    <n v="58090"/>
    <n v="791"/>
  </r>
  <r>
    <n v="1429"/>
    <x v="4"/>
    <x v="205"/>
    <x v="2"/>
    <x v="1"/>
    <x v="1"/>
    <x v="11"/>
    <s v="Int"/>
    <x v="3"/>
    <s v="1920x1080"/>
    <x v="0"/>
    <x v="0"/>
    <x v="650"/>
    <s v="12_60-65"/>
    <s v="6_60-70"/>
    <x v="4"/>
    <x v="1"/>
    <s v="Q1`21"/>
    <n v="89248195"/>
    <n v="1215915"/>
  </r>
  <r>
    <n v="3207"/>
    <x v="4"/>
    <x v="207"/>
    <x v="2"/>
    <x v="1"/>
    <x v="1"/>
    <x v="11"/>
    <s v="Int"/>
    <x v="2"/>
    <s v="1366x768/1920x1080"/>
    <x v="0"/>
    <x v="0"/>
    <x v="651"/>
    <s v="12_60-65"/>
    <s v="6_60-70"/>
    <x v="4"/>
    <x v="1"/>
    <s v="Q1`21"/>
    <n v="206373657"/>
    <n v="2811630"/>
  </r>
  <r>
    <n v="134"/>
    <x v="4"/>
    <x v="208"/>
    <x v="2"/>
    <x v="1"/>
    <x v="1"/>
    <x v="6"/>
    <s v="Int"/>
    <x v="2"/>
    <s v="1920x1080"/>
    <x v="0"/>
    <x v="0"/>
    <x v="652"/>
    <s v="15_75-80"/>
    <s v="7_70-80"/>
    <x v="6"/>
    <x v="1"/>
    <s v="Q1`21"/>
    <n v="10413676"/>
    <n v="141876"/>
  </r>
  <r>
    <n v="5098"/>
    <x v="4"/>
    <x v="209"/>
    <x v="2"/>
    <x v="1"/>
    <x v="0"/>
    <x v="7"/>
    <s v="Int"/>
    <x v="2"/>
    <s v="1920x1080"/>
    <x v="0"/>
    <x v="0"/>
    <x v="653"/>
    <s v="12_60-65"/>
    <s v="6_60-70"/>
    <x v="4"/>
    <x v="1"/>
    <s v="Q1`21"/>
    <n v="319425386"/>
    <n v="4351844"/>
  </r>
  <r>
    <n v="1"/>
    <x v="4"/>
    <x v="465"/>
    <x v="1"/>
    <x v="1"/>
    <x v="1"/>
    <x v="4"/>
    <s v="GT930"/>
    <x v="0"/>
    <s v="1920x1080"/>
    <x v="0"/>
    <x v="0"/>
    <x v="654"/>
    <s v="12_60-65"/>
    <s v="6_60-70"/>
    <x v="4"/>
    <x v="1"/>
    <s v="Q1`21"/>
    <n v="62490"/>
    <n v="851"/>
  </r>
  <r>
    <n v="2859"/>
    <x v="4"/>
    <x v="210"/>
    <x v="0"/>
    <x v="1"/>
    <x v="1"/>
    <x v="11"/>
    <s v="Int"/>
    <x v="0"/>
    <s v="1920x1080"/>
    <x v="0"/>
    <x v="0"/>
    <x v="655"/>
    <s v="14_70-75"/>
    <s v="7_70-80"/>
    <x v="6"/>
    <x v="1"/>
    <s v="Q1`21"/>
    <n v="204547155"/>
    <n v="2786746"/>
  </r>
  <r>
    <n v="948"/>
    <x v="4"/>
    <x v="211"/>
    <x v="0"/>
    <x v="1"/>
    <x v="1"/>
    <x v="6"/>
    <s v="Int"/>
    <x v="0"/>
    <s v="1920x1080"/>
    <x v="0"/>
    <x v="0"/>
    <x v="656"/>
    <s v="14_70-75"/>
    <s v="7_70-80"/>
    <x v="6"/>
    <x v="1"/>
    <s v="Q1`21"/>
    <n v="69014400"/>
    <n v="940251"/>
  </r>
  <r>
    <n v="464"/>
    <x v="4"/>
    <x v="466"/>
    <x v="0"/>
    <x v="1"/>
    <x v="0"/>
    <x v="7"/>
    <s v="Int"/>
    <x v="0"/>
    <s v="1920x1080"/>
    <x v="0"/>
    <x v="0"/>
    <x v="657"/>
    <s v="12_60-65"/>
    <s v="6_60-70"/>
    <x v="4"/>
    <x v="1"/>
    <s v="Q1`21"/>
    <n v="28056224"/>
    <n v="382237"/>
  </r>
  <r>
    <n v="140"/>
    <x v="4"/>
    <x v="213"/>
    <x v="1"/>
    <x v="1"/>
    <x v="1"/>
    <x v="11"/>
    <n v="530"/>
    <x v="1"/>
    <s v="1920x1080"/>
    <x v="0"/>
    <x v="0"/>
    <x v="658"/>
    <s v="13_65-70"/>
    <s v="6_60-70"/>
    <x v="4"/>
    <x v="1"/>
    <s v="Q1`21"/>
    <n v="9438940"/>
    <n v="128596"/>
  </r>
  <r>
    <n v="19"/>
    <x v="4"/>
    <x v="214"/>
    <x v="2"/>
    <x v="1"/>
    <x v="1"/>
    <x v="6"/>
    <s v="Int"/>
    <x v="3"/>
    <s v="1920x1080"/>
    <x v="0"/>
    <x v="0"/>
    <x v="659"/>
    <s v="16_80-85"/>
    <s v="8_80-90"/>
    <x v="5"/>
    <x v="1"/>
    <s v="Q1`21"/>
    <n v="1547550"/>
    <n v="21084"/>
  </r>
  <r>
    <n v="81"/>
    <x v="4"/>
    <x v="215"/>
    <x v="2"/>
    <x v="1"/>
    <x v="0"/>
    <x v="7"/>
    <s v="Int"/>
    <x v="3"/>
    <s v="1920x1080"/>
    <x v="0"/>
    <x v="0"/>
    <x v="660"/>
    <s v="16_80-85"/>
    <s v="8_80-90"/>
    <x v="5"/>
    <x v="1"/>
    <s v="Q1`21"/>
    <n v="6588540"/>
    <n v="89762"/>
  </r>
  <r>
    <n v="29"/>
    <x v="4"/>
    <x v="216"/>
    <x v="2"/>
    <x v="1"/>
    <x v="1"/>
    <x v="4"/>
    <s v="Int"/>
    <x v="2"/>
    <s v="1920x1080"/>
    <x v="0"/>
    <x v="0"/>
    <x v="661"/>
    <s v="15_75-80"/>
    <s v="7_70-80"/>
    <x v="6"/>
    <x v="1"/>
    <s v="Q1`21"/>
    <n v="2308197"/>
    <n v="31447"/>
  </r>
  <r>
    <n v="112"/>
    <x v="4"/>
    <x v="217"/>
    <x v="2"/>
    <x v="1"/>
    <x v="1"/>
    <x v="6"/>
    <s v="Int"/>
    <x v="2"/>
    <s v="1920x1080"/>
    <x v="0"/>
    <x v="0"/>
    <x v="662"/>
    <s v="16_80-85"/>
    <s v="8_80-90"/>
    <x v="5"/>
    <x v="1"/>
    <s v="Q1`21"/>
    <n v="9070880"/>
    <n v="123581"/>
  </r>
  <r>
    <n v="3"/>
    <x v="4"/>
    <x v="218"/>
    <x v="0"/>
    <x v="1"/>
    <x v="1"/>
    <x v="4"/>
    <s v="Int"/>
    <x v="0"/>
    <s v="1920x1080"/>
    <x v="0"/>
    <x v="0"/>
    <x v="663"/>
    <s v="15_75-80"/>
    <s v="7_70-80"/>
    <x v="6"/>
    <x v="1"/>
    <s v="Q1`21"/>
    <n v="236187"/>
    <n v="3218"/>
  </r>
  <r>
    <n v="63"/>
    <x v="4"/>
    <x v="219"/>
    <x v="0"/>
    <x v="1"/>
    <x v="1"/>
    <x v="6"/>
    <s v="Int"/>
    <x v="0"/>
    <s v="1920x1080"/>
    <x v="0"/>
    <x v="0"/>
    <x v="664"/>
    <s v="18_90-95"/>
    <s v="9_90-100"/>
    <x v="5"/>
    <x v="1"/>
    <s v="Q1`21"/>
    <n v="5733315"/>
    <n v="78111"/>
  </r>
  <r>
    <n v="99"/>
    <x v="4"/>
    <x v="467"/>
    <x v="2"/>
    <x v="1"/>
    <x v="0"/>
    <x v="7"/>
    <s v="Int"/>
    <x v="3"/>
    <s v="1920x1080"/>
    <x v="1"/>
    <x v="0"/>
    <x v="665"/>
    <s v="14_70-75"/>
    <s v="7_70-80"/>
    <x v="6"/>
    <x v="1"/>
    <s v="Q1`21"/>
    <n v="6975144"/>
    <n v="95029"/>
  </r>
  <r>
    <n v="2"/>
    <x v="4"/>
    <x v="468"/>
    <x v="2"/>
    <x v="0"/>
    <x v="1"/>
    <x v="11"/>
    <s v="Int"/>
    <x v="3"/>
    <s v="1920x1080"/>
    <x v="1"/>
    <x v="0"/>
    <x v="666"/>
    <s v="22_110-115"/>
    <s v="11_110-120"/>
    <x v="5"/>
    <x v="1"/>
    <s v="Q1`21"/>
    <n v="223756"/>
    <n v="3048"/>
  </r>
  <r>
    <n v="22"/>
    <x v="4"/>
    <x v="220"/>
    <x v="2"/>
    <x v="0"/>
    <x v="1"/>
    <x v="6"/>
    <s v="Int"/>
    <x v="3"/>
    <s v="1920x1080"/>
    <x v="1"/>
    <x v="0"/>
    <x v="667"/>
    <s v="24_120-125"/>
    <s v="12_120-130"/>
    <x v="5"/>
    <x v="1"/>
    <s v="Q1`21"/>
    <n v="2682988"/>
    <n v="36553"/>
  </r>
  <r>
    <n v="6"/>
    <x v="4"/>
    <x v="469"/>
    <x v="3"/>
    <x v="0"/>
    <x v="1"/>
    <x v="11"/>
    <s v="MX350/GTX1650"/>
    <x v="0"/>
    <s v="3840x2160"/>
    <x v="1"/>
    <x v="0"/>
    <x v="668"/>
    <s v="37_185-190"/>
    <s v="18_180-190"/>
    <x v="5"/>
    <x v="1"/>
    <s v="Q1`21"/>
    <n v="1110570"/>
    <n v="15130"/>
  </r>
  <r>
    <n v="9"/>
    <x v="4"/>
    <x v="470"/>
    <x v="0"/>
    <x v="0"/>
    <x v="1"/>
    <x v="6"/>
    <s v="Int"/>
    <x v="0"/>
    <s v="3840x2160"/>
    <x v="1"/>
    <x v="0"/>
    <x v="669"/>
    <s v="28_140-145"/>
    <s v="14_140-150"/>
    <x v="5"/>
    <x v="1"/>
    <s v="Q1`21"/>
    <n v="1274040"/>
    <n v="17357"/>
  </r>
  <r>
    <n v="1"/>
    <x v="4"/>
    <x v="221"/>
    <x v="5"/>
    <x v="1"/>
    <x v="1"/>
    <x v="4"/>
    <s v="Pro WX3200"/>
    <x v="2"/>
    <s v="1920x1080"/>
    <x v="0"/>
    <x v="0"/>
    <x v="670"/>
    <s v="20_100-105"/>
    <s v="10_100-110"/>
    <x v="5"/>
    <x v="1"/>
    <s v="Q1`21"/>
    <n v="104974"/>
    <n v="1430"/>
  </r>
  <r>
    <n v="12"/>
    <x v="4"/>
    <x v="222"/>
    <x v="5"/>
    <x v="1"/>
    <x v="1"/>
    <x v="10"/>
    <s v="RTX2070"/>
    <x v="0"/>
    <s v="1920x1080/3840x2160"/>
    <x v="0"/>
    <x v="0"/>
    <x v="671"/>
    <s v="42_210-215"/>
    <s v="21_210-220"/>
    <x v="5"/>
    <x v="1"/>
    <s v="Q1`21"/>
    <n v="2527884"/>
    <n v="34440"/>
  </r>
  <r>
    <n v="6"/>
    <x v="4"/>
    <x v="223"/>
    <x v="5"/>
    <x v="1"/>
    <x v="1"/>
    <x v="9"/>
    <s v="Int/T1000"/>
    <x v="0"/>
    <s v="1920x1080/3840x2160"/>
    <x v="0"/>
    <x v="0"/>
    <x v="672"/>
    <s v="45_225-230"/>
    <s v="22_220-230"/>
    <x v="5"/>
    <x v="1"/>
    <s v="Q1`21"/>
    <n v="1354170"/>
    <n v="18449"/>
  </r>
  <r>
    <n v="52"/>
    <x v="4"/>
    <x v="224"/>
    <x v="5"/>
    <x v="1"/>
    <x v="1"/>
    <x v="10"/>
    <s v="Quadro T1000"/>
    <x v="0"/>
    <s v="1920x1080/3840x2160"/>
    <x v="0"/>
    <x v="0"/>
    <x v="673"/>
    <s v="25_125-130"/>
    <s v="12_120-130"/>
    <x v="5"/>
    <x v="1"/>
    <s v="Q1`21"/>
    <n v="6624280"/>
    <n v="90249"/>
  </r>
  <r>
    <n v="1"/>
    <x v="4"/>
    <x v="471"/>
    <x v="5"/>
    <x v="1"/>
    <x v="1"/>
    <x v="9"/>
    <s v="Quadro P1000/P2000"/>
    <x v="0"/>
    <s v="1920x1080/3840x2160"/>
    <x v="0"/>
    <x v="0"/>
    <x v="674"/>
    <s v="35_175-180"/>
    <s v="17_170-180"/>
    <x v="5"/>
    <x v="1"/>
    <s v="Q1`21"/>
    <n v="178990"/>
    <n v="2439"/>
  </r>
  <r>
    <n v="20"/>
    <x v="4"/>
    <x v="225"/>
    <x v="5"/>
    <x v="1"/>
    <x v="1"/>
    <x v="10"/>
    <s v="Quadro P1000/T1000"/>
    <x v="0"/>
    <s v="1920x1080/3840x2160"/>
    <x v="0"/>
    <x v="0"/>
    <x v="675"/>
    <s v="41_205-210"/>
    <s v="20_200-210"/>
    <x v="5"/>
    <x v="1"/>
    <s v="Q1`21"/>
    <n v="4142260"/>
    <n v="56434"/>
  </r>
  <r>
    <n v="1"/>
    <x v="4"/>
    <x v="472"/>
    <x v="5"/>
    <x v="1"/>
    <x v="1"/>
    <x v="15"/>
    <s v="Pro W3100"/>
    <x v="0"/>
    <s v="1920x1080"/>
    <x v="0"/>
    <x v="0"/>
    <x v="676"/>
    <s v="19_95-100"/>
    <s v="9_90-100"/>
    <x v="5"/>
    <x v="1"/>
    <s v="Q1`21"/>
    <n v="98900"/>
    <n v="1347"/>
  </r>
  <r>
    <n v="3"/>
    <x v="4"/>
    <x v="473"/>
    <x v="5"/>
    <x v="1"/>
    <x v="1"/>
    <x v="4"/>
    <s v="Pro WX3200"/>
    <x v="0"/>
    <s v="1920x1080"/>
    <x v="0"/>
    <x v="0"/>
    <x v="677"/>
    <s v="20_100-105"/>
    <s v="10_100-110"/>
    <x v="5"/>
    <x v="1"/>
    <s v="Q1`21"/>
    <n v="307020"/>
    <n v="4183"/>
  </r>
  <r>
    <n v="105"/>
    <x v="4"/>
    <x v="226"/>
    <x v="5"/>
    <x v="1"/>
    <x v="1"/>
    <x v="9"/>
    <s v="Quadro P600"/>
    <x v="0"/>
    <s v="1920x1080"/>
    <x v="0"/>
    <x v="0"/>
    <x v="678"/>
    <s v="18_90-95"/>
    <s v="9_90-100"/>
    <x v="5"/>
    <x v="1"/>
    <s v="Q1`21"/>
    <n v="9948750"/>
    <n v="135542"/>
  </r>
  <r>
    <n v="10"/>
    <x v="4"/>
    <x v="227"/>
    <x v="5"/>
    <x v="1"/>
    <x v="1"/>
    <x v="9"/>
    <s v="RTX3000"/>
    <x v="1"/>
    <s v="1920x1080"/>
    <x v="0"/>
    <x v="0"/>
    <x v="679"/>
    <s v="43_215-220"/>
    <s v="21_210-220"/>
    <x v="5"/>
    <x v="1"/>
    <s v="Q1`21"/>
    <n v="2198130"/>
    <n v="29947"/>
  </r>
  <r>
    <n v="16"/>
    <x v="4"/>
    <x v="228"/>
    <x v="5"/>
    <x v="1"/>
    <x v="1"/>
    <x v="10"/>
    <s v="Int/Quadro P520"/>
    <x v="2"/>
    <s v="1920x1080"/>
    <x v="0"/>
    <x v="0"/>
    <x v="680"/>
    <s v="27_135-140"/>
    <s v="13_130-140"/>
    <x v="5"/>
    <x v="1"/>
    <s v="Q1`21"/>
    <n v="2185408"/>
    <n v="29774"/>
  </r>
  <r>
    <n v="15"/>
    <x v="4"/>
    <x v="229"/>
    <x v="5"/>
    <x v="1"/>
    <x v="1"/>
    <x v="10"/>
    <s v="Quadro P520"/>
    <x v="0"/>
    <s v="3840x2160"/>
    <x v="0"/>
    <x v="0"/>
    <x v="681"/>
    <s v="27_135-140"/>
    <s v="13_130-140"/>
    <x v="5"/>
    <x v="1"/>
    <s v="Q1`21"/>
    <n v="2087250"/>
    <n v="28437"/>
  </r>
  <r>
    <n v="25"/>
    <x v="4"/>
    <x v="474"/>
    <x v="5"/>
    <x v="1"/>
    <x v="1"/>
    <x v="10"/>
    <s v="Quadro T1000"/>
    <x v="0"/>
    <s v="1920x1080"/>
    <x v="0"/>
    <x v="0"/>
    <x v="682"/>
    <s v="45_225-230"/>
    <s v="22_220-230"/>
    <x v="5"/>
    <x v="1"/>
    <s v="Q1`21"/>
    <n v="5749750"/>
    <n v="78334"/>
  </r>
  <r>
    <n v="19"/>
    <x v="4"/>
    <x v="230"/>
    <x v="5"/>
    <x v="1"/>
    <x v="1"/>
    <x v="10"/>
    <s v="Quadro T2000/RTX3000/RTX5000"/>
    <x v="1"/>
    <s v="3840x2160"/>
    <x v="0"/>
    <x v="0"/>
    <x v="683"/>
    <s v="45_225-230"/>
    <s v="22_220-230"/>
    <x v="5"/>
    <x v="1"/>
    <s v="Q1`21"/>
    <n v="4342184"/>
    <n v="59158"/>
  </r>
  <r>
    <n v="7"/>
    <x v="4"/>
    <x v="231"/>
    <x v="5"/>
    <x v="1"/>
    <x v="1"/>
    <x v="9"/>
    <s v="Quadro P2000"/>
    <x v="0"/>
    <s v="1920x1080/3840x2160"/>
    <x v="1"/>
    <x v="0"/>
    <x v="684"/>
    <s v="40_200-205"/>
    <s v="20_200-210"/>
    <x v="5"/>
    <x v="1"/>
    <s v="Q1`21"/>
    <n v="1400735"/>
    <n v="19084"/>
  </r>
  <r>
    <n v="878"/>
    <x v="5"/>
    <x v="475"/>
    <x v="2"/>
    <x v="0"/>
    <x v="0"/>
    <x v="1"/>
    <s v="Int"/>
    <x v="2"/>
    <s v="1920x1080"/>
    <x v="0"/>
    <x v="0"/>
    <x v="3"/>
    <s v="7_35-40"/>
    <s v="3_30-40"/>
    <x v="3"/>
    <x v="1"/>
    <s v="Q1`21"/>
    <n v="34233220"/>
    <n v="466393"/>
  </r>
  <r>
    <n v="1544"/>
    <x v="5"/>
    <x v="233"/>
    <x v="0"/>
    <x v="0"/>
    <x v="0"/>
    <x v="7"/>
    <s v="Int"/>
    <x v="0"/>
    <s v="1920x1080"/>
    <x v="0"/>
    <x v="0"/>
    <x v="685"/>
    <s v="9_45-50"/>
    <s v="4_40-50"/>
    <x v="1"/>
    <x v="1"/>
    <s v="Q1`21"/>
    <n v="75503144"/>
    <n v="1028653"/>
  </r>
  <r>
    <n v="287"/>
    <x v="5"/>
    <x v="476"/>
    <x v="0"/>
    <x v="0"/>
    <x v="1"/>
    <x v="2"/>
    <s v="Int"/>
    <x v="0"/>
    <s v="1920x1080"/>
    <x v="0"/>
    <x v="1"/>
    <x v="686"/>
    <s v="7_35-40"/>
    <s v="3_30-40"/>
    <x v="3"/>
    <x v="1"/>
    <s v="Q1`21"/>
    <n v="10334870"/>
    <n v="140802"/>
  </r>
  <r>
    <n v="1887"/>
    <x v="5"/>
    <x v="234"/>
    <x v="0"/>
    <x v="0"/>
    <x v="1"/>
    <x v="5"/>
    <s v="Int"/>
    <x v="0"/>
    <s v="1920x1080"/>
    <x v="0"/>
    <x v="0"/>
    <x v="687"/>
    <s v="9_45-50"/>
    <s v="4_40-50"/>
    <x v="1"/>
    <x v="1"/>
    <s v="Q1`21"/>
    <n v="90366543"/>
    <n v="1231152"/>
  </r>
  <r>
    <n v="1379"/>
    <x v="5"/>
    <x v="235"/>
    <x v="1"/>
    <x v="0"/>
    <x v="1"/>
    <x v="11"/>
    <s v="Int/MX130"/>
    <x v="0"/>
    <s v="1920x1080"/>
    <x v="0"/>
    <x v="0"/>
    <x v="688"/>
    <s v="8_40-45"/>
    <s v="4_40-50"/>
    <x v="1"/>
    <x v="1"/>
    <s v="Q1`21"/>
    <n v="59283210"/>
    <n v="807673"/>
  </r>
  <r>
    <n v="1"/>
    <x v="5"/>
    <x v="477"/>
    <x v="1"/>
    <x v="0"/>
    <x v="1"/>
    <x v="15"/>
    <s v="MX150"/>
    <x v="0"/>
    <s v="1366x768/1920x1080"/>
    <x v="0"/>
    <x v="0"/>
    <x v="689"/>
    <s v="9_45-50"/>
    <s v="4_40-50"/>
    <x v="1"/>
    <x v="1"/>
    <s v="Q1`21"/>
    <n v="46740"/>
    <n v="637"/>
  </r>
  <r>
    <n v="3"/>
    <x v="5"/>
    <x v="478"/>
    <x v="2"/>
    <x v="0"/>
    <x v="1"/>
    <x v="15"/>
    <s v="Int"/>
    <x v="2"/>
    <s v="1920x1080"/>
    <x v="0"/>
    <x v="0"/>
    <x v="690"/>
    <s v="9_45-50"/>
    <s v="4_40-50"/>
    <x v="1"/>
    <x v="1"/>
    <s v="Q1`21"/>
    <n v="142704"/>
    <n v="1944"/>
  </r>
  <r>
    <n v="1"/>
    <x v="5"/>
    <x v="239"/>
    <x v="1"/>
    <x v="0"/>
    <x v="1"/>
    <x v="15"/>
    <n v="540"/>
    <x v="0"/>
    <s v="1920x1080"/>
    <x v="0"/>
    <x v="0"/>
    <x v="691"/>
    <s v="10_50-55"/>
    <s v="5_50-60"/>
    <x v="2"/>
    <x v="1"/>
    <s v="Q1`21"/>
    <n v="54990"/>
    <n v="749"/>
  </r>
  <r>
    <n v="13"/>
    <x v="5"/>
    <x v="240"/>
    <x v="2"/>
    <x v="0"/>
    <x v="0"/>
    <x v="7"/>
    <s v="Int"/>
    <x v="2"/>
    <s v="1920x1080"/>
    <x v="0"/>
    <x v="0"/>
    <x v="692"/>
    <s v="9_45-50"/>
    <s v="4_40-50"/>
    <x v="1"/>
    <x v="1"/>
    <s v="Q1`21"/>
    <n v="640601"/>
    <n v="8728"/>
  </r>
  <r>
    <n v="40"/>
    <x v="5"/>
    <x v="241"/>
    <x v="2"/>
    <x v="0"/>
    <x v="1"/>
    <x v="5"/>
    <s v="Int"/>
    <x v="2"/>
    <s v="1920x1080"/>
    <x v="0"/>
    <x v="0"/>
    <x v="693"/>
    <s v="10_50-55"/>
    <s v="5_50-60"/>
    <x v="2"/>
    <x v="1"/>
    <s v="Q1`21"/>
    <n v="2187960"/>
    <n v="29809"/>
  </r>
  <r>
    <n v="11"/>
    <x v="5"/>
    <x v="242"/>
    <x v="2"/>
    <x v="0"/>
    <x v="1"/>
    <x v="6"/>
    <s v="Int"/>
    <x v="2"/>
    <s v="1920x1080"/>
    <x v="0"/>
    <x v="0"/>
    <x v="694"/>
    <s v="13_65-70"/>
    <s v="6_60-70"/>
    <x v="4"/>
    <x v="1"/>
    <s v="Q1`21"/>
    <n v="755227"/>
    <n v="10289"/>
  </r>
  <r>
    <n v="1524"/>
    <x v="5"/>
    <x v="243"/>
    <x v="0"/>
    <x v="0"/>
    <x v="0"/>
    <x v="7"/>
    <s v="Int"/>
    <x v="0"/>
    <s v="1920x1080"/>
    <x v="0"/>
    <x v="0"/>
    <x v="695"/>
    <s v="12_60-65"/>
    <s v="6_60-70"/>
    <x v="4"/>
    <x v="1"/>
    <s v="Q1`21"/>
    <n v="91961208"/>
    <n v="1252877"/>
  </r>
  <r>
    <n v="7"/>
    <x v="5"/>
    <x v="244"/>
    <x v="0"/>
    <x v="0"/>
    <x v="1"/>
    <x v="5"/>
    <s v="Int"/>
    <x v="0"/>
    <s v="1920x1080"/>
    <x v="0"/>
    <x v="0"/>
    <x v="696"/>
    <s v="12_60-65"/>
    <s v="6_60-70"/>
    <x v="4"/>
    <x v="1"/>
    <s v="Q1`21"/>
    <n v="420686"/>
    <n v="5731"/>
  </r>
  <r>
    <n v="292"/>
    <x v="5"/>
    <x v="245"/>
    <x v="0"/>
    <x v="0"/>
    <x v="1"/>
    <x v="6"/>
    <s v="Int"/>
    <x v="0"/>
    <s v="1920x1080"/>
    <x v="0"/>
    <x v="0"/>
    <x v="697"/>
    <s v="13_65-70"/>
    <s v="6_60-70"/>
    <x v="4"/>
    <x v="1"/>
    <s v="Q1`21"/>
    <n v="19288936"/>
    <n v="262792"/>
  </r>
  <r>
    <n v="4"/>
    <x v="5"/>
    <x v="246"/>
    <x v="1"/>
    <x v="0"/>
    <x v="1"/>
    <x v="15"/>
    <s v="Int/MX150"/>
    <x v="0"/>
    <s v="1920x1080"/>
    <x v="0"/>
    <x v="0"/>
    <x v="698"/>
    <s v="10_50-55"/>
    <s v="5_50-60"/>
    <x v="2"/>
    <x v="1"/>
    <s v="Q1`21"/>
    <n v="206800"/>
    <n v="2817"/>
  </r>
  <r>
    <n v="3"/>
    <x v="5"/>
    <x v="247"/>
    <x v="2"/>
    <x v="0"/>
    <x v="1"/>
    <x v="11"/>
    <s v="Int"/>
    <x v="2"/>
    <s v="1920x1080"/>
    <x v="1"/>
    <x v="0"/>
    <x v="699"/>
    <s v="9_45-50"/>
    <s v="4_40-50"/>
    <x v="1"/>
    <x v="1"/>
    <s v="Q1`21"/>
    <n v="148470"/>
    <n v="2023"/>
  </r>
  <r>
    <n v="4"/>
    <x v="5"/>
    <x v="479"/>
    <x v="3"/>
    <x v="0"/>
    <x v="1"/>
    <x v="10"/>
    <s v="GTX1650"/>
    <x v="0"/>
    <s v="1920x1080"/>
    <x v="0"/>
    <x v="0"/>
    <x v="700"/>
    <s v="21_105-110"/>
    <s v="10_100-110"/>
    <x v="5"/>
    <x v="1"/>
    <s v="Q1`21"/>
    <n v="427568"/>
    <n v="5825"/>
  </r>
  <r>
    <n v="169"/>
    <x v="5"/>
    <x v="480"/>
    <x v="4"/>
    <x v="0"/>
    <x v="0"/>
    <x v="1"/>
    <s v="Int"/>
    <x v="4"/>
    <s v="1366x768"/>
    <x v="1"/>
    <x v="0"/>
    <x v="701"/>
    <s v="6_30-35"/>
    <s v="3_30-40"/>
    <x v="3"/>
    <x v="1"/>
    <s v="Q1`21"/>
    <n v="5913310"/>
    <n v="80563"/>
  </r>
  <r>
    <n v="1958"/>
    <x v="5"/>
    <x v="249"/>
    <x v="3"/>
    <x v="0"/>
    <x v="0"/>
    <x v="7"/>
    <s v="GTX1650"/>
    <x v="0"/>
    <s v="1920x1080"/>
    <x v="0"/>
    <x v="0"/>
    <x v="702"/>
    <s v="15_75-80"/>
    <s v="7_70-80"/>
    <x v="6"/>
    <x v="1"/>
    <s v="Q1`21"/>
    <n v="148257802"/>
    <n v="2019861"/>
  </r>
  <r>
    <n v="2980"/>
    <x v="5"/>
    <x v="250"/>
    <x v="3"/>
    <x v="0"/>
    <x v="1"/>
    <x v="10"/>
    <s v="GTX1650"/>
    <x v="0"/>
    <s v="1920x1080"/>
    <x v="0"/>
    <x v="0"/>
    <x v="703"/>
    <s v="15_75-80"/>
    <s v="7_70-80"/>
    <x v="6"/>
    <x v="1"/>
    <s v="Q1`21"/>
    <n v="235878920"/>
    <n v="3213609"/>
  </r>
  <r>
    <n v="52"/>
    <x v="5"/>
    <x v="251"/>
    <x v="0"/>
    <x v="0"/>
    <x v="1"/>
    <x v="11"/>
    <s v="Int"/>
    <x v="0"/>
    <s v="1920x1080"/>
    <x v="0"/>
    <x v="0"/>
    <x v="704"/>
    <s v="7_35-40"/>
    <s v="3_30-40"/>
    <x v="3"/>
    <x v="1"/>
    <s v="Q1`21"/>
    <n v="1916148"/>
    <n v="26106"/>
  </r>
  <r>
    <n v="3911"/>
    <x v="5"/>
    <x v="252"/>
    <x v="0"/>
    <x v="0"/>
    <x v="0"/>
    <x v="1"/>
    <s v="Int"/>
    <x v="0"/>
    <s v="1920x1080"/>
    <x v="0"/>
    <x v="0"/>
    <x v="705"/>
    <s v="8_40-45"/>
    <s v="4_40-50"/>
    <x v="1"/>
    <x v="1"/>
    <s v="Q1`21"/>
    <n v="174614417"/>
    <n v="2378943"/>
  </r>
  <r>
    <n v="4"/>
    <x v="5"/>
    <x v="253"/>
    <x v="3"/>
    <x v="0"/>
    <x v="1"/>
    <x v="9"/>
    <s v="GTX1050/GTX1650"/>
    <x v="0"/>
    <s v="1920x1080"/>
    <x v="0"/>
    <x v="0"/>
    <x v="706"/>
    <s v="13_65-70"/>
    <s v="6_60-70"/>
    <x v="4"/>
    <x v="1"/>
    <s v="Q1`21"/>
    <n v="275212"/>
    <n v="3749"/>
  </r>
  <r>
    <n v="226"/>
    <x v="5"/>
    <x v="254"/>
    <x v="0"/>
    <x v="0"/>
    <x v="1"/>
    <x v="4"/>
    <s v="Int"/>
    <x v="0"/>
    <s v="1920x1080"/>
    <x v="0"/>
    <x v="0"/>
    <x v="707"/>
    <s v="8_40-45"/>
    <s v="4_40-50"/>
    <x v="1"/>
    <x v="1"/>
    <s v="Q1`21"/>
    <n v="9973832"/>
    <n v="135883"/>
  </r>
  <r>
    <n v="23"/>
    <x v="5"/>
    <x v="255"/>
    <x v="0"/>
    <x v="0"/>
    <x v="0"/>
    <x v="1"/>
    <s v="Int"/>
    <x v="1"/>
    <s v="1920x1080"/>
    <x v="0"/>
    <x v="0"/>
    <x v="708"/>
    <s v="12_60-65"/>
    <s v="6_60-70"/>
    <x v="4"/>
    <x v="1"/>
    <s v="Q1`21"/>
    <n v="1444170"/>
    <n v="19675"/>
  </r>
  <r>
    <n v="2644"/>
    <x v="5"/>
    <x v="481"/>
    <x v="0"/>
    <x v="0"/>
    <x v="0"/>
    <x v="1"/>
    <s v="Int"/>
    <x v="0"/>
    <s v="1920x1080"/>
    <x v="0"/>
    <x v="0"/>
    <x v="709"/>
    <s v="8_40-45"/>
    <s v="4_40-50"/>
    <x v="1"/>
    <x v="1"/>
    <s v="Q1`21"/>
    <n v="108578504"/>
    <n v="1479271"/>
  </r>
  <r>
    <n v="3"/>
    <x v="5"/>
    <x v="257"/>
    <x v="0"/>
    <x v="0"/>
    <x v="0"/>
    <x v="0"/>
    <s v="Int"/>
    <x v="0"/>
    <s v="1920x1080"/>
    <x v="0"/>
    <x v="0"/>
    <x v="710"/>
    <s v="7_35-40"/>
    <s v="3_30-40"/>
    <x v="3"/>
    <x v="1"/>
    <s v="Q1`21"/>
    <n v="110034"/>
    <n v="1499"/>
  </r>
  <r>
    <n v="3829"/>
    <x v="5"/>
    <x v="258"/>
    <x v="0"/>
    <x v="0"/>
    <x v="1"/>
    <x v="5"/>
    <s v="Int"/>
    <x v="0"/>
    <s v="1920x1080"/>
    <x v="0"/>
    <x v="0"/>
    <x v="711"/>
    <s v="8_40-45"/>
    <s v="4_40-50"/>
    <x v="1"/>
    <x v="1"/>
    <s v="Q1`21"/>
    <n v="162874173"/>
    <n v="2218994"/>
  </r>
  <r>
    <n v="15"/>
    <x v="5"/>
    <x v="482"/>
    <x v="2"/>
    <x v="0"/>
    <x v="0"/>
    <x v="7"/>
    <s v="Int"/>
    <x v="3"/>
    <s v="1920x1080"/>
    <x v="0"/>
    <x v="0"/>
    <x v="712"/>
    <s v="18_90-95"/>
    <s v="9_90-100"/>
    <x v="5"/>
    <x v="1"/>
    <s v="Q1`21"/>
    <n v="1424850"/>
    <n v="19412"/>
  </r>
  <r>
    <n v="1148"/>
    <x v="5"/>
    <x v="261"/>
    <x v="3"/>
    <x v="0"/>
    <x v="0"/>
    <x v="7"/>
    <s v="GTX1650/GTX1660"/>
    <x v="0"/>
    <s v="1920x1080"/>
    <x v="0"/>
    <x v="0"/>
    <x v="713"/>
    <s v="18_90-95"/>
    <s v="9_90-100"/>
    <x v="5"/>
    <x v="1"/>
    <s v="Q1`21"/>
    <n v="105231420"/>
    <n v="1433671"/>
  </r>
  <r>
    <n v="7"/>
    <x v="5"/>
    <x v="483"/>
    <x v="3"/>
    <x v="0"/>
    <x v="0"/>
    <x v="7"/>
    <s v="GTX1660/RTX2060"/>
    <x v="1"/>
    <s v="1920x1080"/>
    <x v="0"/>
    <x v="0"/>
    <x v="714"/>
    <s v="19_95-100"/>
    <s v="9_90-100"/>
    <x v="5"/>
    <x v="1"/>
    <s v="Q1`21"/>
    <n v="681324"/>
    <n v="9282"/>
  </r>
  <r>
    <n v="97"/>
    <x v="5"/>
    <x v="262"/>
    <x v="3"/>
    <x v="0"/>
    <x v="1"/>
    <x v="10"/>
    <s v="GTX1660"/>
    <x v="1"/>
    <s v="1920x1080"/>
    <x v="0"/>
    <x v="0"/>
    <x v="715"/>
    <s v="23_115-120"/>
    <s v="11_110-120"/>
    <x v="5"/>
    <x v="1"/>
    <s v="Q1`21"/>
    <n v="11167319"/>
    <n v="152143"/>
  </r>
  <r>
    <n v="115"/>
    <x v="5"/>
    <x v="263"/>
    <x v="3"/>
    <x v="0"/>
    <x v="1"/>
    <x v="10"/>
    <s v="GTX1650/GTX1660/RTX2060"/>
    <x v="0"/>
    <s v="1920x1080"/>
    <x v="0"/>
    <x v="0"/>
    <x v="716"/>
    <s v="21_105-110"/>
    <s v="10_100-110"/>
    <x v="5"/>
    <x v="1"/>
    <s v="Q1`21"/>
    <n v="12163205"/>
    <n v="165711"/>
  </r>
  <r>
    <n v="7"/>
    <x v="5"/>
    <x v="264"/>
    <x v="3"/>
    <x v="0"/>
    <x v="1"/>
    <x v="10"/>
    <s v="GTX1650/GTX1660"/>
    <x v="0"/>
    <s v="1920x1080"/>
    <x v="0"/>
    <x v="0"/>
    <x v="717"/>
    <s v="20_100-105"/>
    <s v="10_100-110"/>
    <x v="5"/>
    <x v="1"/>
    <s v="Q1`21"/>
    <n v="729750"/>
    <n v="9942"/>
  </r>
  <r>
    <n v="107"/>
    <x v="5"/>
    <x v="265"/>
    <x v="3"/>
    <x v="0"/>
    <x v="1"/>
    <x v="10"/>
    <s v="RTX2060/RTX2070/RTX2080"/>
    <x v="0"/>
    <s v="1920x1080"/>
    <x v="0"/>
    <x v="0"/>
    <x v="718"/>
    <s v="31_155-160"/>
    <s v="15_150-160"/>
    <x v="5"/>
    <x v="1"/>
    <s v="Q1`21"/>
    <n v="17061043"/>
    <n v="232439"/>
  </r>
  <r>
    <n v="42"/>
    <x v="5"/>
    <x v="266"/>
    <x v="3"/>
    <x v="0"/>
    <x v="1"/>
    <x v="10"/>
    <s v="RTX2070/RTX2080"/>
    <x v="0"/>
    <s v="1920x1080"/>
    <x v="0"/>
    <x v="0"/>
    <x v="719"/>
    <s v="37_185-190"/>
    <s v="18_180-190"/>
    <x v="5"/>
    <x v="1"/>
    <s v="Q1`21"/>
    <n v="7778400"/>
    <n v="105973"/>
  </r>
  <r>
    <n v="48"/>
    <x v="5"/>
    <x v="267"/>
    <x v="3"/>
    <x v="0"/>
    <x v="1"/>
    <x v="9"/>
    <s v="GTX1660"/>
    <x v="0"/>
    <s v="1920x1080"/>
    <x v="0"/>
    <x v="0"/>
    <x v="720"/>
    <s v="18_90-95"/>
    <s v="9_90-100"/>
    <x v="5"/>
    <x v="1"/>
    <s v="Q1`21"/>
    <n v="4337952"/>
    <n v="59100"/>
  </r>
  <r>
    <n v="1"/>
    <x v="5"/>
    <x v="268"/>
    <x v="3"/>
    <x v="0"/>
    <x v="1"/>
    <x v="9"/>
    <s v="GTX1660/RTX2060/RTX2070/RTX2080"/>
    <x v="0"/>
    <s v="1920x1080"/>
    <x v="0"/>
    <x v="0"/>
    <x v="721"/>
    <s v="21_105-110"/>
    <s v="10_100-110"/>
    <x v="5"/>
    <x v="1"/>
    <s v="Q1`21"/>
    <n v="107790"/>
    <n v="1469"/>
  </r>
  <r>
    <n v="29"/>
    <x v="5"/>
    <x v="269"/>
    <x v="2"/>
    <x v="1"/>
    <x v="1"/>
    <x v="11"/>
    <s v="Int"/>
    <x v="3"/>
    <s v="1920x1080"/>
    <x v="0"/>
    <x v="0"/>
    <x v="722"/>
    <s v="14_70-75"/>
    <s v="7_70-80"/>
    <x v="6"/>
    <x v="1"/>
    <s v="Q1`21"/>
    <n v="2080489"/>
    <n v="28345"/>
  </r>
  <r>
    <n v="185"/>
    <x v="5"/>
    <x v="270"/>
    <x v="2"/>
    <x v="1"/>
    <x v="1"/>
    <x v="6"/>
    <s v="Int"/>
    <x v="3"/>
    <s v="1920x1200/2560x1600"/>
    <x v="0"/>
    <x v="0"/>
    <x v="723"/>
    <s v="14_70-75"/>
    <s v="7_70-80"/>
    <x v="6"/>
    <x v="1"/>
    <s v="Q1`21"/>
    <n v="13587880"/>
    <n v="185121"/>
  </r>
  <r>
    <n v="93"/>
    <x v="5"/>
    <x v="484"/>
    <x v="2"/>
    <x v="1"/>
    <x v="0"/>
    <x v="7"/>
    <s v="Int"/>
    <x v="2"/>
    <s v="1920x1080"/>
    <x v="0"/>
    <x v="0"/>
    <x v="724"/>
    <s v="13_65-70"/>
    <s v="6_60-70"/>
    <x v="4"/>
    <x v="1"/>
    <s v="Q1`21"/>
    <n v="6050766"/>
    <n v="82436"/>
  </r>
  <r>
    <n v="305"/>
    <x v="5"/>
    <x v="271"/>
    <x v="2"/>
    <x v="1"/>
    <x v="1"/>
    <x v="11"/>
    <s v="Int"/>
    <x v="2"/>
    <s v="1920x1080"/>
    <x v="0"/>
    <x v="0"/>
    <x v="725"/>
    <s v="11_55-60"/>
    <s v="5_50-60"/>
    <x v="2"/>
    <x v="1"/>
    <s v="Q1`21"/>
    <n v="17205355"/>
    <n v="234405"/>
  </r>
  <r>
    <n v="533"/>
    <x v="5"/>
    <x v="272"/>
    <x v="2"/>
    <x v="1"/>
    <x v="1"/>
    <x v="6"/>
    <s v="Int"/>
    <x v="2"/>
    <s v="1920x1080"/>
    <x v="0"/>
    <x v="0"/>
    <x v="726"/>
    <s v="13_65-70"/>
    <s v="6_60-70"/>
    <x v="4"/>
    <x v="1"/>
    <s v="Q1`21"/>
    <n v="35819732"/>
    <n v="488007"/>
  </r>
  <r>
    <n v="21"/>
    <x v="5"/>
    <x v="485"/>
    <x v="2"/>
    <x v="1"/>
    <x v="1"/>
    <x v="6"/>
    <s v="Int"/>
    <x v="2"/>
    <s v="1920x1080"/>
    <x v="1"/>
    <x v="0"/>
    <x v="727"/>
    <s v="15_75-80"/>
    <s v="7_70-80"/>
    <x v="6"/>
    <x v="1"/>
    <s v="Q1`21"/>
    <n v="1599990"/>
    <n v="21798"/>
  </r>
  <r>
    <n v="707"/>
    <x v="5"/>
    <x v="273"/>
    <x v="0"/>
    <x v="1"/>
    <x v="0"/>
    <x v="7"/>
    <s v="Int"/>
    <x v="0"/>
    <s v="1920x1080"/>
    <x v="0"/>
    <x v="0"/>
    <x v="728"/>
    <s v="11_55-60"/>
    <s v="5_50-60"/>
    <x v="2"/>
    <x v="1"/>
    <s v="Q1`21"/>
    <n v="41939240"/>
    <n v="571379"/>
  </r>
  <r>
    <n v="1486"/>
    <x v="5"/>
    <x v="274"/>
    <x v="0"/>
    <x v="1"/>
    <x v="1"/>
    <x v="5"/>
    <s v="Int"/>
    <x v="0"/>
    <s v="1920x1080"/>
    <x v="0"/>
    <x v="0"/>
    <x v="729"/>
    <s v="12_60-65"/>
    <s v="6_60-70"/>
    <x v="4"/>
    <x v="1"/>
    <s v="Q1`21"/>
    <n v="92212244"/>
    <n v="1256298"/>
  </r>
  <r>
    <n v="574"/>
    <x v="5"/>
    <x v="276"/>
    <x v="0"/>
    <x v="1"/>
    <x v="1"/>
    <x v="6"/>
    <s v="Int"/>
    <x v="0"/>
    <s v="1920x1080"/>
    <x v="0"/>
    <x v="0"/>
    <x v="730"/>
    <s v="10_50-55"/>
    <s v="5_50-60"/>
    <x v="2"/>
    <x v="1"/>
    <s v="Q1`21"/>
    <n v="30129260"/>
    <n v="410480"/>
  </r>
  <r>
    <n v="165"/>
    <x v="5"/>
    <x v="277"/>
    <x v="3"/>
    <x v="1"/>
    <x v="1"/>
    <x v="10"/>
    <s v="GTX1650"/>
    <x v="0"/>
    <s v="1920x1080"/>
    <x v="0"/>
    <x v="0"/>
    <x v="731"/>
    <s v="18_90-95"/>
    <s v="9_90-100"/>
    <x v="5"/>
    <x v="1"/>
    <s v="Q1`21"/>
    <n v="15123900"/>
    <n v="206048"/>
  </r>
  <r>
    <n v="1"/>
    <x v="5"/>
    <x v="278"/>
    <x v="2"/>
    <x v="1"/>
    <x v="1"/>
    <x v="11"/>
    <s v="Int"/>
    <x v="3"/>
    <s v="1920x1080+10,8&quot;"/>
    <x v="1"/>
    <x v="0"/>
    <x v="732"/>
    <s v="20_100-105"/>
    <s v="10_100-110"/>
    <x v="5"/>
    <x v="1"/>
    <s v="Q1`21"/>
    <n v="103540"/>
    <n v="1411"/>
  </r>
  <r>
    <n v="4"/>
    <x v="5"/>
    <x v="486"/>
    <x v="2"/>
    <x v="1"/>
    <x v="0"/>
    <x v="23"/>
    <s v="Int"/>
    <x v="2"/>
    <s v="1920x1080"/>
    <x v="0"/>
    <x v="0"/>
    <x v="688"/>
    <s v="8_40-45"/>
    <s v="4_40-50"/>
    <x v="1"/>
    <x v="1"/>
    <s v="Q1`21"/>
    <n v="171960"/>
    <n v="2343"/>
  </r>
  <r>
    <n v="89"/>
    <x v="5"/>
    <x v="279"/>
    <x v="2"/>
    <x v="1"/>
    <x v="0"/>
    <x v="7"/>
    <s v="Int"/>
    <x v="2"/>
    <s v="1920x1080"/>
    <x v="0"/>
    <x v="0"/>
    <x v="733"/>
    <s v="14_70-75"/>
    <s v="7_70-80"/>
    <x v="6"/>
    <x v="1"/>
    <s v="Q1`21"/>
    <n v="6381122"/>
    <n v="86936"/>
  </r>
  <r>
    <n v="972"/>
    <x v="5"/>
    <x v="280"/>
    <x v="2"/>
    <x v="1"/>
    <x v="1"/>
    <x v="6"/>
    <s v="Int"/>
    <x v="2"/>
    <s v="1920x1080"/>
    <x v="0"/>
    <x v="0"/>
    <x v="734"/>
    <s v="15_75-80"/>
    <s v="7_70-80"/>
    <x v="6"/>
    <x v="1"/>
    <s v="Q1`21"/>
    <n v="73920600"/>
    <n v="1007093"/>
  </r>
  <r>
    <n v="410"/>
    <x v="5"/>
    <x v="281"/>
    <x v="2"/>
    <x v="1"/>
    <x v="1"/>
    <x v="11"/>
    <s v="Int"/>
    <x v="2"/>
    <s v="1920x1080"/>
    <x v="0"/>
    <x v="0"/>
    <x v="735"/>
    <s v="15_75-80"/>
    <s v="7_70-80"/>
    <x v="6"/>
    <x v="1"/>
    <s v="Q1`21"/>
    <n v="31738510"/>
    <n v="432405"/>
  </r>
  <r>
    <n v="54"/>
    <x v="5"/>
    <x v="282"/>
    <x v="0"/>
    <x v="1"/>
    <x v="0"/>
    <x v="7"/>
    <s v="Int"/>
    <x v="0"/>
    <s v="1920x1080"/>
    <x v="0"/>
    <x v="0"/>
    <x v="736"/>
    <s v="10_50-55"/>
    <s v="5_50-60"/>
    <x v="2"/>
    <x v="1"/>
    <s v="Q1`21"/>
    <n v="2901906"/>
    <n v="39536"/>
  </r>
  <r>
    <n v="294"/>
    <x v="5"/>
    <x v="487"/>
    <x v="0"/>
    <x v="1"/>
    <x v="1"/>
    <x v="6"/>
    <s v="Int"/>
    <x v="0"/>
    <s v="1920x1080"/>
    <x v="0"/>
    <x v="0"/>
    <x v="737"/>
    <s v="19_95-100"/>
    <s v="9_90-100"/>
    <x v="5"/>
    <x v="1"/>
    <s v="Q1`21"/>
    <n v="28029960"/>
    <n v="381880"/>
  </r>
  <r>
    <n v="339"/>
    <x v="5"/>
    <x v="283"/>
    <x v="0"/>
    <x v="1"/>
    <x v="1"/>
    <x v="11"/>
    <s v="Int"/>
    <x v="0"/>
    <s v="1920x1080"/>
    <x v="0"/>
    <x v="0"/>
    <x v="738"/>
    <s v="15_75-80"/>
    <s v="7_70-80"/>
    <x v="6"/>
    <x v="1"/>
    <s v="Q1`21"/>
    <n v="26982366"/>
    <n v="367607"/>
  </r>
  <r>
    <n v="1"/>
    <x v="5"/>
    <x v="488"/>
    <x v="2"/>
    <x v="1"/>
    <x v="0"/>
    <x v="1"/>
    <s v="Int"/>
    <x v="2"/>
    <s v="1920x1080"/>
    <x v="0"/>
    <x v="0"/>
    <x v="739"/>
    <s v="13_65-70"/>
    <s v="6_60-70"/>
    <x v="4"/>
    <x v="1"/>
    <s v="Q1`21"/>
    <n v="69650"/>
    <n v="949"/>
  </r>
  <r>
    <n v="1409"/>
    <x v="5"/>
    <x v="284"/>
    <x v="2"/>
    <x v="1"/>
    <x v="1"/>
    <x v="11"/>
    <s v="Int"/>
    <x v="3"/>
    <s v="1920x1080"/>
    <x v="0"/>
    <x v="0"/>
    <x v="740"/>
    <s v="15_75-80"/>
    <s v="7_70-80"/>
    <x v="6"/>
    <x v="1"/>
    <s v="Q1`21"/>
    <n v="110002039"/>
    <n v="1498665"/>
  </r>
  <r>
    <n v="182"/>
    <x v="5"/>
    <x v="285"/>
    <x v="2"/>
    <x v="1"/>
    <x v="1"/>
    <x v="6"/>
    <s v="Int"/>
    <x v="3"/>
    <s v="1920x1080"/>
    <x v="0"/>
    <x v="0"/>
    <x v="741"/>
    <s v="14_70-75"/>
    <s v="7_70-80"/>
    <x v="6"/>
    <x v="1"/>
    <s v="Q1`21"/>
    <n v="13193726"/>
    <n v="179751"/>
  </r>
  <r>
    <n v="66"/>
    <x v="5"/>
    <x v="286"/>
    <x v="2"/>
    <x v="1"/>
    <x v="1"/>
    <x v="11"/>
    <s v="Int"/>
    <x v="3"/>
    <s v="1920x1080"/>
    <x v="1"/>
    <x v="0"/>
    <x v="742"/>
    <s v="18_90-95"/>
    <s v="9_90-100"/>
    <x v="5"/>
    <x v="1"/>
    <s v="Q1`21"/>
    <n v="6157272"/>
    <n v="83887"/>
  </r>
  <r>
    <n v="7"/>
    <x v="5"/>
    <x v="489"/>
    <x v="2"/>
    <x v="1"/>
    <x v="1"/>
    <x v="6"/>
    <s v="Int"/>
    <x v="3"/>
    <s v="1920x1080"/>
    <x v="1"/>
    <x v="0"/>
    <x v="743"/>
    <s v="22_110-115"/>
    <s v="11_110-120"/>
    <x v="5"/>
    <x v="1"/>
    <s v="Q1`21"/>
    <n v="794150"/>
    <n v="10819"/>
  </r>
  <r>
    <n v="2"/>
    <x v="5"/>
    <x v="290"/>
    <x v="2"/>
    <x v="1"/>
    <x v="1"/>
    <x v="4"/>
    <s v="Int"/>
    <x v="3"/>
    <s v="1920x1080"/>
    <x v="1"/>
    <x v="0"/>
    <x v="744"/>
    <s v="17_85-90"/>
    <s v="8_80-90"/>
    <x v="5"/>
    <x v="1"/>
    <s v="Q1`21"/>
    <n v="178184"/>
    <n v="2428"/>
  </r>
  <r>
    <n v="61"/>
    <x v="5"/>
    <x v="292"/>
    <x v="5"/>
    <x v="1"/>
    <x v="1"/>
    <x v="10"/>
    <s v="Int/Quadro T1000/P2000"/>
    <x v="0"/>
    <s v="1920x1080/3840x2160"/>
    <x v="0"/>
    <x v="0"/>
    <x v="745"/>
    <s v="35_175-180"/>
    <s v="17_170-180"/>
    <x v="5"/>
    <x v="1"/>
    <s v="Q1`21"/>
    <n v="10801880"/>
    <n v="147165"/>
  </r>
  <r>
    <n v="5"/>
    <x v="5"/>
    <x v="294"/>
    <x v="5"/>
    <x v="1"/>
    <x v="1"/>
    <x v="11"/>
    <s v="Quadro P520"/>
    <x v="2"/>
    <s v="1920x1080"/>
    <x v="0"/>
    <x v="0"/>
    <x v="746"/>
    <s v="21_105-110"/>
    <s v="10_100-110"/>
    <x v="5"/>
    <x v="1"/>
    <s v="Q1`21"/>
    <n v="525620"/>
    <n v="7161"/>
  </r>
  <r>
    <n v="32"/>
    <x v="5"/>
    <x v="295"/>
    <x v="5"/>
    <x v="1"/>
    <x v="1"/>
    <x v="10"/>
    <s v="RTX3000/RTX4000"/>
    <x v="0"/>
    <s v="1920x1080/3840x2160"/>
    <x v="0"/>
    <x v="0"/>
    <x v="747"/>
    <s v="51_255-260"/>
    <s v="25_250-260"/>
    <x v="5"/>
    <x v="1"/>
    <s v="Q1`21"/>
    <n v="8192960"/>
    <n v="111621"/>
  </r>
  <r>
    <n v="28"/>
    <x v="5"/>
    <x v="296"/>
    <x v="5"/>
    <x v="1"/>
    <x v="1"/>
    <x v="11"/>
    <s v="Qoadro P520"/>
    <x v="0"/>
    <s v="1920x1080"/>
    <x v="0"/>
    <x v="0"/>
    <x v="748"/>
    <s v="27_135-140"/>
    <s v="13_130-140"/>
    <x v="5"/>
    <x v="1"/>
    <s v="Q1`21"/>
    <n v="3820880"/>
    <n v="52056"/>
  </r>
  <r>
    <n v="67"/>
    <x v="5"/>
    <x v="297"/>
    <x v="5"/>
    <x v="1"/>
    <x v="1"/>
    <x v="10"/>
    <s v="Int/Quadro P620"/>
    <x v="0"/>
    <s v="1920x1080"/>
    <x v="0"/>
    <x v="0"/>
    <x v="749"/>
    <s v="23_115-120"/>
    <s v="11_110-120"/>
    <x v="5"/>
    <x v="1"/>
    <s v="Q1`21"/>
    <n v="7929718"/>
    <n v="108034"/>
  </r>
  <r>
    <n v="10"/>
    <x v="5"/>
    <x v="298"/>
    <x v="5"/>
    <x v="1"/>
    <x v="1"/>
    <x v="10"/>
    <s v="Quadro T2000/RTX5000"/>
    <x v="1"/>
    <s v="1920x1080/3840x2160"/>
    <x v="0"/>
    <x v="0"/>
    <x v="750"/>
    <s v="50_250-255"/>
    <s v="25_250-260"/>
    <x v="5"/>
    <x v="1"/>
    <s v="Q1`21"/>
    <n v="2507800"/>
    <n v="34166"/>
  </r>
  <r>
    <n v="2"/>
    <x v="5"/>
    <x v="490"/>
    <x v="5"/>
    <x v="1"/>
    <x v="1"/>
    <x v="9"/>
    <s v="Quadro P620/T2000"/>
    <x v="1"/>
    <s v="1920x1080/2560x1440/3840x2160"/>
    <x v="0"/>
    <x v="0"/>
    <x v="751"/>
    <s v="58_290-295"/>
    <s v="29_290-300"/>
    <x v="5"/>
    <x v="1"/>
    <s v="Q1`21"/>
    <n v="589880"/>
    <n v="8037"/>
  </r>
  <r>
    <n v="90"/>
    <x v="5"/>
    <x v="299"/>
    <x v="2"/>
    <x v="1"/>
    <x v="0"/>
    <x v="7"/>
    <s v="Int"/>
    <x v="2"/>
    <s v="1920x1080"/>
    <x v="0"/>
    <x v="0"/>
    <x v="752"/>
    <s v="17_85-90"/>
    <s v="8_80-90"/>
    <x v="5"/>
    <x v="1"/>
    <s v="Q1`21"/>
    <n v="7906230"/>
    <n v="107714"/>
  </r>
  <r>
    <n v="4518"/>
    <x v="5"/>
    <x v="300"/>
    <x v="2"/>
    <x v="1"/>
    <x v="1"/>
    <x v="11"/>
    <s v="Int"/>
    <x v="2"/>
    <s v="1920x1080/3840x2160"/>
    <x v="0"/>
    <x v="0"/>
    <x v="753"/>
    <s v="21_105-110"/>
    <s v="10_100-110"/>
    <x v="5"/>
    <x v="1"/>
    <s v="Q1`21"/>
    <n v="483001308"/>
    <n v="6580399"/>
  </r>
  <r>
    <n v="77"/>
    <x v="5"/>
    <x v="301"/>
    <x v="2"/>
    <x v="1"/>
    <x v="0"/>
    <x v="7"/>
    <s v="Int"/>
    <x v="2"/>
    <s v="1920x1080"/>
    <x v="0"/>
    <x v="0"/>
    <x v="754"/>
    <s v="21_105-110"/>
    <s v="10_100-110"/>
    <x v="5"/>
    <x v="1"/>
    <s v="Q1`21"/>
    <n v="8396080"/>
    <n v="114388"/>
  </r>
  <r>
    <n v="180"/>
    <x v="5"/>
    <x v="302"/>
    <x v="2"/>
    <x v="1"/>
    <x v="1"/>
    <x v="11"/>
    <s v="Int"/>
    <x v="2"/>
    <s v="1920x1080"/>
    <x v="0"/>
    <x v="0"/>
    <x v="755"/>
    <s v="24_120-125"/>
    <s v="12_120-130"/>
    <x v="5"/>
    <x v="1"/>
    <s v="Q1`21"/>
    <n v="22069800"/>
    <n v="300678"/>
  </r>
  <r>
    <n v="271"/>
    <x v="5"/>
    <x v="303"/>
    <x v="1"/>
    <x v="1"/>
    <x v="1"/>
    <x v="11"/>
    <s v="Int/MX330"/>
    <x v="0"/>
    <s v="1920x1080"/>
    <x v="0"/>
    <x v="0"/>
    <x v="756"/>
    <s v="21_105-110"/>
    <s v="10_100-110"/>
    <x v="5"/>
    <x v="1"/>
    <s v="Q1`21"/>
    <n v="29343609"/>
    <n v="399777"/>
  </r>
  <r>
    <n v="51"/>
    <x v="5"/>
    <x v="304"/>
    <x v="1"/>
    <x v="1"/>
    <x v="1"/>
    <x v="11"/>
    <s v="Int/GTX1050"/>
    <x v="0"/>
    <s v="1920x1080/3840x2160"/>
    <x v="0"/>
    <x v="0"/>
    <x v="757"/>
    <s v="24_120-125"/>
    <s v="12_120-130"/>
    <x v="5"/>
    <x v="1"/>
    <s v="Q1`21"/>
    <n v="6210015"/>
    <n v="84605"/>
  </r>
  <r>
    <n v="1"/>
    <x v="5"/>
    <x v="305"/>
    <x v="2"/>
    <x v="1"/>
    <x v="1"/>
    <x v="4"/>
    <s v="Int"/>
    <x v="2"/>
    <s v="1920x1080/2560x1440"/>
    <x v="0"/>
    <x v="0"/>
    <x v="758"/>
    <s v="20_100-105"/>
    <s v="10_100-110"/>
    <x v="5"/>
    <x v="1"/>
    <s v="Q1`21"/>
    <n v="104923"/>
    <n v="1429"/>
  </r>
  <r>
    <n v="34"/>
    <x v="5"/>
    <x v="491"/>
    <x v="2"/>
    <x v="1"/>
    <x v="0"/>
    <x v="1"/>
    <s v="Int"/>
    <x v="2"/>
    <s v="1920x1080"/>
    <x v="0"/>
    <x v="0"/>
    <x v="759"/>
    <s v="20_100-105"/>
    <s v="10_100-110"/>
    <x v="5"/>
    <x v="1"/>
    <s v="Q1`21"/>
    <n v="3563642"/>
    <n v="48551"/>
  </r>
  <r>
    <n v="51"/>
    <x v="5"/>
    <x v="306"/>
    <x v="1"/>
    <x v="1"/>
    <x v="1"/>
    <x v="4"/>
    <s v="Int/MX250"/>
    <x v="0"/>
    <s v="1920x1080"/>
    <x v="0"/>
    <x v="0"/>
    <x v="760"/>
    <s v="19_95-100"/>
    <s v="9_90-100"/>
    <x v="5"/>
    <x v="1"/>
    <s v="Q1`21"/>
    <n v="5099490"/>
    <n v="69475"/>
  </r>
  <r>
    <n v="46"/>
    <x v="5"/>
    <x v="307"/>
    <x v="2"/>
    <x v="1"/>
    <x v="1"/>
    <x v="4"/>
    <s v="Int"/>
    <x v="2"/>
    <s v="1920x1080/2560x1440"/>
    <x v="0"/>
    <x v="0"/>
    <x v="761"/>
    <s v="27_135-140"/>
    <s v="13_130-140"/>
    <x v="5"/>
    <x v="1"/>
    <s v="Q1`21"/>
    <n v="6419346"/>
    <n v="87457"/>
  </r>
  <r>
    <n v="277"/>
    <x v="5"/>
    <x v="308"/>
    <x v="2"/>
    <x v="1"/>
    <x v="1"/>
    <x v="11"/>
    <s v="Int"/>
    <x v="2"/>
    <s v="1920x1080/3840x2160"/>
    <x v="1"/>
    <x v="0"/>
    <x v="762"/>
    <s v="29_145-150"/>
    <s v="14_140-150"/>
    <x v="5"/>
    <x v="1"/>
    <s v="Q1`21"/>
    <n v="40809579"/>
    <n v="555989"/>
  </r>
  <r>
    <n v="10"/>
    <x v="5"/>
    <x v="309"/>
    <x v="3"/>
    <x v="1"/>
    <x v="1"/>
    <x v="9"/>
    <s v="GTX1650"/>
    <x v="0"/>
    <s v="1920x1080"/>
    <x v="0"/>
    <x v="0"/>
    <x v="763"/>
    <s v="37_185-190"/>
    <s v="18_180-190"/>
    <x v="5"/>
    <x v="1"/>
    <s v="Q1`21"/>
    <n v="1888850"/>
    <n v="25734"/>
  </r>
  <r>
    <n v="12"/>
    <x v="5"/>
    <x v="310"/>
    <x v="3"/>
    <x v="1"/>
    <x v="1"/>
    <x v="10"/>
    <s v="GTX1650"/>
    <x v="0"/>
    <s v="1920x1080/3840x2160"/>
    <x v="0"/>
    <x v="0"/>
    <x v="764"/>
    <s v="39_195-200"/>
    <s v="19_190-200"/>
    <x v="5"/>
    <x v="1"/>
    <s v="Q1`21"/>
    <n v="2343756"/>
    <n v="31931"/>
  </r>
  <r>
    <n v="13"/>
    <x v="5"/>
    <x v="311"/>
    <x v="2"/>
    <x v="1"/>
    <x v="1"/>
    <x v="17"/>
    <s v="Int"/>
    <x v="3"/>
    <s v="2048x1536 Flex"/>
    <x v="1"/>
    <x v="2"/>
    <x v="310"/>
    <s v="65_325-330"/>
    <s v="32_320-330"/>
    <x v="5"/>
    <x v="1"/>
    <s v="Q1`21"/>
    <n v="4289870"/>
    <n v="58445"/>
  </r>
  <r>
    <n v="28"/>
    <x v="5"/>
    <x v="492"/>
    <x v="2"/>
    <x v="1"/>
    <x v="1"/>
    <x v="6"/>
    <s v="Int"/>
    <x v="3"/>
    <s v="2160x1350"/>
    <x v="1"/>
    <x v="0"/>
    <x v="765"/>
    <s v="41_205-210"/>
    <s v="20_200-210"/>
    <x v="5"/>
    <x v="1"/>
    <s v="Q1`21"/>
    <n v="5852000"/>
    <n v="79728"/>
  </r>
  <r>
    <n v="11"/>
    <x v="5"/>
    <x v="313"/>
    <x v="2"/>
    <x v="1"/>
    <x v="1"/>
    <x v="4"/>
    <s v="Int"/>
    <x v="2"/>
    <s v="3840x2160/2560x1440"/>
    <x v="1"/>
    <x v="0"/>
    <x v="766"/>
    <s v="28_140-145"/>
    <s v="14_140-150"/>
    <x v="5"/>
    <x v="1"/>
    <s v="Q1`21"/>
    <n v="1577026"/>
    <n v="21485"/>
  </r>
  <r>
    <n v="59"/>
    <x v="5"/>
    <x v="314"/>
    <x v="2"/>
    <x v="1"/>
    <x v="1"/>
    <x v="11"/>
    <s v="Int"/>
    <x v="2"/>
    <s v="3840x2160/2560x1440"/>
    <x v="1"/>
    <x v="0"/>
    <x v="767"/>
    <s v="31_155-160"/>
    <s v="15_150-160"/>
    <x v="5"/>
    <x v="1"/>
    <s v="Q1`21"/>
    <n v="9309610"/>
    <n v="126834"/>
  </r>
  <r>
    <n v="32"/>
    <x v="5"/>
    <x v="315"/>
    <x v="2"/>
    <x v="1"/>
    <x v="0"/>
    <x v="7"/>
    <s v="Int"/>
    <x v="3"/>
    <s v="1920x1080"/>
    <x v="0"/>
    <x v="0"/>
    <x v="768"/>
    <s v="18_90-95"/>
    <s v="9_90-100"/>
    <x v="5"/>
    <x v="1"/>
    <s v="Q1`21"/>
    <n v="2881632"/>
    <n v="39259"/>
  </r>
  <r>
    <n v="577"/>
    <x v="5"/>
    <x v="316"/>
    <x v="2"/>
    <x v="1"/>
    <x v="1"/>
    <x v="11"/>
    <s v="Int"/>
    <x v="3"/>
    <s v="1920x1080"/>
    <x v="0"/>
    <x v="0"/>
    <x v="769"/>
    <s v="22_110-115"/>
    <s v="11_110-120"/>
    <x v="5"/>
    <x v="1"/>
    <s v="Q1`21"/>
    <n v="64121433"/>
    <n v="873589"/>
  </r>
  <r>
    <n v="15"/>
    <x v="5"/>
    <x v="317"/>
    <x v="2"/>
    <x v="1"/>
    <x v="1"/>
    <x v="11"/>
    <s v="Int"/>
    <x v="3"/>
    <s v="1920x1080"/>
    <x v="1"/>
    <x v="0"/>
    <x v="770"/>
    <s v="27_135-140"/>
    <s v="13_130-140"/>
    <x v="5"/>
    <x v="1"/>
    <s v="Q1`21"/>
    <n v="2087205"/>
    <n v="28436"/>
  </r>
  <r>
    <n v="55"/>
    <x v="5"/>
    <x v="320"/>
    <x v="0"/>
    <x v="1"/>
    <x v="1"/>
    <x v="3"/>
    <s v="Int"/>
    <x v="0"/>
    <s v="1920x1080"/>
    <x v="0"/>
    <x v="0"/>
    <x v="771"/>
    <s v="9_45-50"/>
    <s v="4_40-50"/>
    <x v="1"/>
    <x v="1"/>
    <s v="Q1`21"/>
    <n v="2593690"/>
    <n v="35336"/>
  </r>
  <r>
    <n v="884"/>
    <x v="5"/>
    <x v="322"/>
    <x v="2"/>
    <x v="1"/>
    <x v="0"/>
    <x v="1"/>
    <s v="Int"/>
    <x v="2"/>
    <s v="1920x1080"/>
    <x v="0"/>
    <x v="0"/>
    <x v="772"/>
    <s v="8_40-45"/>
    <s v="4_40-50"/>
    <x v="1"/>
    <x v="1"/>
    <s v="Q1`21"/>
    <n v="37177504"/>
    <n v="506506"/>
  </r>
  <r>
    <n v="121"/>
    <x v="5"/>
    <x v="493"/>
    <x v="2"/>
    <x v="1"/>
    <x v="1"/>
    <x v="2"/>
    <s v="Int"/>
    <x v="2"/>
    <s v="1920x1080"/>
    <x v="0"/>
    <x v="1"/>
    <x v="773"/>
    <s v="6_30-35"/>
    <s v="3_30-40"/>
    <x v="3"/>
    <x v="1"/>
    <s v="Q1`21"/>
    <n v="4121260"/>
    <n v="56148"/>
  </r>
  <r>
    <n v="30"/>
    <x v="5"/>
    <x v="323"/>
    <x v="2"/>
    <x v="1"/>
    <x v="1"/>
    <x v="5"/>
    <s v="Int"/>
    <x v="2"/>
    <s v="1920x1080"/>
    <x v="0"/>
    <x v="0"/>
    <x v="774"/>
    <s v="9_45-50"/>
    <s v="4_40-50"/>
    <x v="1"/>
    <x v="1"/>
    <s v="Q1`21"/>
    <n v="1495500"/>
    <n v="20375"/>
  </r>
  <r>
    <n v="2351"/>
    <x v="5"/>
    <x v="324"/>
    <x v="0"/>
    <x v="1"/>
    <x v="0"/>
    <x v="1"/>
    <s v="Int"/>
    <x v="0"/>
    <s v="1920x1080"/>
    <x v="0"/>
    <x v="0"/>
    <x v="775"/>
    <s v="8_40-45"/>
    <s v="4_40-50"/>
    <x v="1"/>
    <x v="1"/>
    <s v="Q1`21"/>
    <n v="97129214"/>
    <n v="1323286"/>
  </r>
  <r>
    <n v="176"/>
    <x v="5"/>
    <x v="325"/>
    <x v="0"/>
    <x v="1"/>
    <x v="0"/>
    <x v="1"/>
    <s v="Int"/>
    <x v="0"/>
    <s v="1920x1080"/>
    <x v="0"/>
    <x v="0"/>
    <x v="776"/>
    <s v="9_45-50"/>
    <s v="4_40-50"/>
    <x v="1"/>
    <x v="1"/>
    <s v="Q1`21"/>
    <n v="8078224"/>
    <n v="110058"/>
  </r>
  <r>
    <n v="651"/>
    <x v="5"/>
    <x v="326"/>
    <x v="0"/>
    <x v="1"/>
    <x v="1"/>
    <x v="5"/>
    <s v="Int"/>
    <x v="0"/>
    <s v="1920x1080"/>
    <x v="0"/>
    <x v="0"/>
    <x v="777"/>
    <s v="11_55-60"/>
    <s v="5_50-60"/>
    <x v="2"/>
    <x v="1"/>
    <s v="Q1`21"/>
    <n v="37711779"/>
    <n v="513784"/>
  </r>
  <r>
    <n v="2"/>
    <x v="5"/>
    <x v="494"/>
    <x v="0"/>
    <x v="1"/>
    <x v="1"/>
    <x v="4"/>
    <s v="Int"/>
    <x v="0"/>
    <s v="1920x1080"/>
    <x v="0"/>
    <x v="0"/>
    <x v="778"/>
    <s v="12_60-65"/>
    <s v="6_60-70"/>
    <x v="4"/>
    <x v="1"/>
    <s v="Q1`21"/>
    <n v="122540"/>
    <n v="1669"/>
  </r>
  <r>
    <n v="575"/>
    <x v="5"/>
    <x v="327"/>
    <x v="1"/>
    <x v="1"/>
    <x v="1"/>
    <x v="5"/>
    <s v="Int/MX330"/>
    <x v="1"/>
    <s v="1920x1080"/>
    <x v="0"/>
    <x v="0"/>
    <x v="779"/>
    <s v="14_70-75"/>
    <s v="7_70-80"/>
    <x v="6"/>
    <x v="1"/>
    <s v="Q1`21"/>
    <n v="41038900"/>
    <n v="559113"/>
  </r>
  <r>
    <n v="7"/>
    <x v="5"/>
    <x v="328"/>
    <x v="0"/>
    <x v="1"/>
    <x v="1"/>
    <x v="4"/>
    <s v="Int"/>
    <x v="1"/>
    <s v="1920x1080"/>
    <x v="0"/>
    <x v="0"/>
    <x v="780"/>
    <s v="18_90-95"/>
    <s v="9_90-100"/>
    <x v="5"/>
    <x v="1"/>
    <s v="Q1`21"/>
    <n v="643475"/>
    <n v="8767"/>
  </r>
  <r>
    <n v="126"/>
    <x v="5"/>
    <x v="329"/>
    <x v="4"/>
    <x v="0"/>
    <x v="1"/>
    <x v="12"/>
    <s v="Int"/>
    <x v="4"/>
    <s v="1366x768"/>
    <x v="1"/>
    <x v="1"/>
    <x v="781"/>
    <s v="7_35-40"/>
    <s v="3_30-40"/>
    <x v="3"/>
    <x v="1"/>
    <s v="Q1`21"/>
    <n v="4813200"/>
    <n v="65575"/>
  </r>
  <r>
    <n v="9"/>
    <x v="5"/>
    <x v="331"/>
    <x v="2"/>
    <x v="0"/>
    <x v="1"/>
    <x v="6"/>
    <s v="Int"/>
    <x v="2"/>
    <s v="1920x1080"/>
    <x v="1"/>
    <x v="0"/>
    <x v="782"/>
    <s v="23_115-120"/>
    <s v="11_110-120"/>
    <x v="5"/>
    <x v="1"/>
    <s v="Q1`21"/>
    <n v="1050354"/>
    <n v="14310"/>
  </r>
  <r>
    <n v="143"/>
    <x v="5"/>
    <x v="332"/>
    <x v="0"/>
    <x v="0"/>
    <x v="1"/>
    <x v="6"/>
    <s v="Int"/>
    <x v="0"/>
    <s v="1920x1080"/>
    <x v="1"/>
    <x v="0"/>
    <x v="783"/>
    <s v="18_90-95"/>
    <s v="9_90-100"/>
    <x v="5"/>
    <x v="1"/>
    <s v="Q1`21"/>
    <n v="13311870"/>
    <n v="181361"/>
  </r>
  <r>
    <n v="7"/>
    <x v="5"/>
    <x v="495"/>
    <x v="3"/>
    <x v="0"/>
    <x v="1"/>
    <x v="10"/>
    <s v="GTX1650"/>
    <x v="0"/>
    <s v="1920x1080"/>
    <x v="1"/>
    <x v="0"/>
    <x v="784"/>
    <s v="35_175-180"/>
    <s v="17_170-180"/>
    <x v="5"/>
    <x v="1"/>
    <s v="Q1`21"/>
    <n v="1236340"/>
    <n v="16844"/>
  </r>
  <r>
    <n v="18"/>
    <x v="5"/>
    <x v="333"/>
    <x v="2"/>
    <x v="0"/>
    <x v="1"/>
    <x v="6"/>
    <s v="Int"/>
    <x v="2"/>
    <s v="3840x2160"/>
    <x v="1"/>
    <x v="0"/>
    <x v="785"/>
    <s v="35_175-180"/>
    <s v="17_170-180"/>
    <x v="5"/>
    <x v="1"/>
    <s v="Q1`21"/>
    <n v="3161844"/>
    <n v="43077"/>
  </r>
  <r>
    <n v="4"/>
    <x v="5"/>
    <x v="496"/>
    <x v="3"/>
    <x v="0"/>
    <x v="1"/>
    <x v="9"/>
    <s v="GTX1650"/>
    <x v="0"/>
    <s v="1920x1080/3840x2160"/>
    <x v="1"/>
    <x v="0"/>
    <x v="786"/>
    <s v="37_185-190"/>
    <s v="18_180-190"/>
    <x v="5"/>
    <x v="1"/>
    <s v="Q1`21"/>
    <n v="743820"/>
    <n v="10134"/>
  </r>
  <r>
    <n v="1"/>
    <x v="5"/>
    <x v="335"/>
    <x v="2"/>
    <x v="0"/>
    <x v="1"/>
    <x v="5"/>
    <s v="Int"/>
    <x v="2"/>
    <s v="1920x1080"/>
    <x v="1"/>
    <x v="0"/>
    <x v="787"/>
    <s v="18_90-95"/>
    <s v="9_90-100"/>
    <x v="5"/>
    <x v="1"/>
    <s v="Q1`21"/>
    <n v="94662"/>
    <n v="1290"/>
  </r>
  <r>
    <n v="6"/>
    <x v="5"/>
    <x v="336"/>
    <x v="3"/>
    <x v="0"/>
    <x v="1"/>
    <x v="9"/>
    <s v="GTX1650"/>
    <x v="0"/>
    <s v="1920x1080"/>
    <x v="1"/>
    <x v="0"/>
    <x v="788"/>
    <s v="27_135-140"/>
    <s v="13_130-140"/>
    <x v="5"/>
    <x v="1"/>
    <s v="Q1`21"/>
    <n v="835458"/>
    <n v="11382"/>
  </r>
  <r>
    <n v="3"/>
    <x v="5"/>
    <x v="497"/>
    <x v="2"/>
    <x v="0"/>
    <x v="1"/>
    <x v="5"/>
    <s v="Int"/>
    <x v="2"/>
    <s v="1920x1080"/>
    <x v="1"/>
    <x v="0"/>
    <x v="789"/>
    <s v="31_155-160"/>
    <s v="15_150-160"/>
    <x v="5"/>
    <x v="1"/>
    <s v="Q1`21"/>
    <n v="478818"/>
    <n v="6523"/>
  </r>
  <r>
    <n v="251"/>
    <x v="5"/>
    <x v="337"/>
    <x v="2"/>
    <x v="0"/>
    <x v="0"/>
    <x v="7"/>
    <s v="Int"/>
    <x v="2"/>
    <s v="1920x1080"/>
    <x v="1"/>
    <x v="0"/>
    <x v="790"/>
    <s v="17_85-90"/>
    <s v="8_80-90"/>
    <x v="5"/>
    <x v="1"/>
    <s v="Q1`21"/>
    <n v="21460751"/>
    <n v="292381"/>
  </r>
  <r>
    <n v="66"/>
    <x v="5"/>
    <x v="338"/>
    <x v="2"/>
    <x v="0"/>
    <x v="1"/>
    <x v="5"/>
    <s v="Int"/>
    <x v="2"/>
    <s v="1920x1080"/>
    <x v="1"/>
    <x v="0"/>
    <x v="791"/>
    <s v="16_80-85"/>
    <s v="8_80-90"/>
    <x v="5"/>
    <x v="1"/>
    <s v="Q1`21"/>
    <n v="5393256"/>
    <n v="73478"/>
  </r>
  <r>
    <n v="14"/>
    <x v="5"/>
    <x v="339"/>
    <x v="2"/>
    <x v="0"/>
    <x v="1"/>
    <x v="6"/>
    <s v="Int"/>
    <x v="2"/>
    <s v="1920x1080"/>
    <x v="1"/>
    <x v="0"/>
    <x v="792"/>
    <s v="19_95-100"/>
    <s v="9_90-100"/>
    <x v="5"/>
    <x v="1"/>
    <s v="Q1`21"/>
    <n v="1351182"/>
    <n v="18408"/>
  </r>
  <r>
    <n v="66"/>
    <x v="5"/>
    <x v="340"/>
    <x v="0"/>
    <x v="0"/>
    <x v="1"/>
    <x v="5"/>
    <s v="Int"/>
    <x v="0"/>
    <s v="1920x1080"/>
    <x v="1"/>
    <x v="0"/>
    <x v="793"/>
    <s v="14_70-75"/>
    <s v="7_70-80"/>
    <x v="6"/>
    <x v="1"/>
    <s v="Q1`21"/>
    <n v="4931652"/>
    <n v="67189"/>
  </r>
  <r>
    <n v="350"/>
    <x v="5"/>
    <x v="498"/>
    <x v="3"/>
    <x v="0"/>
    <x v="1"/>
    <x v="10"/>
    <s v="GTX1650"/>
    <x v="0"/>
    <s v="1920x1080"/>
    <x v="1"/>
    <x v="0"/>
    <x v="794"/>
    <s v="18_90-95"/>
    <s v="9_90-100"/>
    <x v="5"/>
    <x v="1"/>
    <s v="Q1`21"/>
    <n v="32095000"/>
    <n v="437262"/>
  </r>
  <r>
    <n v="10"/>
    <x v="5"/>
    <x v="499"/>
    <x v="0"/>
    <x v="0"/>
    <x v="1"/>
    <x v="6"/>
    <s v="Int"/>
    <x v="0"/>
    <s v="1920x1080"/>
    <x v="1"/>
    <x v="0"/>
    <x v="795"/>
    <s v="18_90-95"/>
    <s v="9_90-100"/>
    <x v="5"/>
    <x v="1"/>
    <s v="Q1`21"/>
    <n v="916990"/>
    <n v="12493"/>
  </r>
  <r>
    <n v="4"/>
    <x v="5"/>
    <x v="341"/>
    <x v="2"/>
    <x v="0"/>
    <x v="1"/>
    <x v="6"/>
    <s v="Int"/>
    <x v="2"/>
    <s v="1920x1080/3840x2160"/>
    <x v="1"/>
    <x v="0"/>
    <x v="796"/>
    <s v="38_190-195"/>
    <s v="19_190-200"/>
    <x v="5"/>
    <x v="1"/>
    <s v="Q1`21"/>
    <n v="766400"/>
    <n v="10441"/>
  </r>
  <r>
    <n v="49"/>
    <x v="6"/>
    <x v="342"/>
    <x v="3"/>
    <x v="0"/>
    <x v="0"/>
    <x v="7"/>
    <s v="RX 5600"/>
    <x v="0"/>
    <s v="1920x1080"/>
    <x v="0"/>
    <x v="0"/>
    <x v="797"/>
    <s v="20_100-105"/>
    <s v="10_100-110"/>
    <x v="5"/>
    <x v="1"/>
    <s v="Q1`21"/>
    <n v="5042100"/>
    <n v="68693"/>
  </r>
  <r>
    <n v="128"/>
    <x v="6"/>
    <x v="343"/>
    <x v="3"/>
    <x v="0"/>
    <x v="0"/>
    <x v="7"/>
    <s v="RX 5500"/>
    <x v="0"/>
    <s v="3840x2160"/>
    <x v="0"/>
    <x v="0"/>
    <x v="798"/>
    <s v="16_80-85"/>
    <s v="8_80-90"/>
    <x v="5"/>
    <x v="1"/>
    <s v="Q1`21"/>
    <n v="10274432"/>
    <n v="139979"/>
  </r>
  <r>
    <n v="124"/>
    <x v="6"/>
    <x v="344"/>
    <x v="3"/>
    <x v="0"/>
    <x v="1"/>
    <x v="10"/>
    <s v="RTX2070/RTX2080"/>
    <x v="0"/>
    <s v="1920x1080"/>
    <x v="0"/>
    <x v="0"/>
    <x v="799"/>
    <s v="37_185-190"/>
    <s v="18_180-190"/>
    <x v="5"/>
    <x v="1"/>
    <s v="Q1`21"/>
    <n v="23327128"/>
    <n v="317808"/>
  </r>
  <r>
    <n v="99"/>
    <x v="6"/>
    <x v="500"/>
    <x v="3"/>
    <x v="0"/>
    <x v="1"/>
    <x v="10"/>
    <s v="RTX3060/RTX3070/RTX3080"/>
    <x v="0"/>
    <s v="1920x1080/3840x2160"/>
    <x v="0"/>
    <x v="0"/>
    <x v="800"/>
    <s v="51_255-260"/>
    <s v="25_250-260"/>
    <x v="5"/>
    <x v="1"/>
    <s v="Q1`21"/>
    <n v="25380234"/>
    <n v="345780"/>
  </r>
  <r>
    <n v="10"/>
    <x v="6"/>
    <x v="345"/>
    <x v="3"/>
    <x v="0"/>
    <x v="1"/>
    <x v="10"/>
    <s v="GTX1660/RTX2060"/>
    <x v="0"/>
    <s v="1920x1080"/>
    <x v="0"/>
    <x v="0"/>
    <x v="801"/>
    <s v="23_115-120"/>
    <s v="11_110-120"/>
    <x v="5"/>
    <x v="1"/>
    <s v="Q1`21"/>
    <n v="1191540"/>
    <n v="16234"/>
  </r>
  <r>
    <n v="8"/>
    <x v="6"/>
    <x v="346"/>
    <x v="3"/>
    <x v="0"/>
    <x v="1"/>
    <x v="10"/>
    <s v="RTX2070/RTX2080"/>
    <x v="1"/>
    <s v="1920x1080/3840x2160"/>
    <x v="0"/>
    <x v="0"/>
    <x v="802"/>
    <s v="53_265-270"/>
    <s v="26_260-270"/>
    <x v="5"/>
    <x v="1"/>
    <s v="Q1`21"/>
    <n v="2131632"/>
    <n v="29041"/>
  </r>
  <r>
    <n v="40"/>
    <x v="6"/>
    <x v="347"/>
    <x v="3"/>
    <x v="0"/>
    <x v="1"/>
    <x v="10"/>
    <s v="GTX1660/RTX2060/RTX2070"/>
    <x v="1"/>
    <s v="1920x1080/3840x2160"/>
    <x v="0"/>
    <x v="0"/>
    <x v="803"/>
    <s v="30_150-155"/>
    <s v="15_150-160"/>
    <x v="5"/>
    <x v="1"/>
    <s v="Q1`21"/>
    <n v="6111720"/>
    <n v="83266"/>
  </r>
  <r>
    <n v="106"/>
    <x v="6"/>
    <x v="348"/>
    <x v="2"/>
    <x v="0"/>
    <x v="1"/>
    <x v="11"/>
    <s v="Int"/>
    <x v="2"/>
    <s v="1920x1080"/>
    <x v="0"/>
    <x v="0"/>
    <x v="804"/>
    <s v="12_60-65"/>
    <s v="6_60-70"/>
    <x v="4"/>
    <x v="1"/>
    <s v="Q1`21"/>
    <n v="6583342"/>
    <n v="89691"/>
  </r>
  <r>
    <n v="10"/>
    <x v="6"/>
    <x v="501"/>
    <x v="2"/>
    <x v="0"/>
    <x v="1"/>
    <x v="11"/>
    <s v="Int/MX330"/>
    <x v="2"/>
    <s v="1920x1080"/>
    <x v="0"/>
    <x v="0"/>
    <x v="805"/>
    <s v="15_75-80"/>
    <s v="7_70-80"/>
    <x v="6"/>
    <x v="1"/>
    <s v="Q1`21"/>
    <n v="762450"/>
    <n v="10388"/>
  </r>
  <r>
    <n v="87"/>
    <x v="6"/>
    <x v="349"/>
    <x v="2"/>
    <x v="0"/>
    <x v="1"/>
    <x v="11"/>
    <s v="Int"/>
    <x v="2"/>
    <s v="1920x1080"/>
    <x v="0"/>
    <x v="0"/>
    <x v="806"/>
    <s v="15_75-80"/>
    <s v="7_70-80"/>
    <x v="6"/>
    <x v="1"/>
    <s v="Q1`21"/>
    <n v="6683514"/>
    <n v="91056"/>
  </r>
  <r>
    <n v="36"/>
    <x v="6"/>
    <x v="350"/>
    <x v="2"/>
    <x v="0"/>
    <x v="0"/>
    <x v="7"/>
    <s v="Int"/>
    <x v="2"/>
    <s v="1920x1080"/>
    <x v="0"/>
    <x v="0"/>
    <x v="807"/>
    <s v="11_55-60"/>
    <s v="5_50-60"/>
    <x v="2"/>
    <x v="1"/>
    <s v="Q1`21"/>
    <n v="2018628"/>
    <n v="27502"/>
  </r>
  <r>
    <n v="70"/>
    <x v="6"/>
    <x v="502"/>
    <x v="0"/>
    <x v="0"/>
    <x v="1"/>
    <x v="6"/>
    <s v="Int"/>
    <x v="0"/>
    <s v="1920x1080"/>
    <x v="0"/>
    <x v="0"/>
    <x v="808"/>
    <s v="13_65-70"/>
    <s v="6_60-70"/>
    <x v="4"/>
    <x v="1"/>
    <s v="Q1`21"/>
    <n v="4899300"/>
    <n v="66748"/>
  </r>
  <r>
    <n v="52"/>
    <x v="6"/>
    <x v="351"/>
    <x v="1"/>
    <x v="0"/>
    <x v="1"/>
    <x v="6"/>
    <s v="MX450"/>
    <x v="0"/>
    <s v="1920x1080"/>
    <x v="0"/>
    <x v="0"/>
    <x v="809"/>
    <s v="16_80-85"/>
    <s v="8_80-90"/>
    <x v="5"/>
    <x v="1"/>
    <s v="Q1`21"/>
    <n v="4180176"/>
    <n v="56951"/>
  </r>
  <r>
    <n v="1"/>
    <x v="6"/>
    <x v="503"/>
    <x v="3"/>
    <x v="0"/>
    <x v="1"/>
    <x v="9"/>
    <s v="GTX1060/GTX1070"/>
    <x v="0"/>
    <s v="1920x1080/3840x2160"/>
    <x v="0"/>
    <x v="0"/>
    <x v="810"/>
    <s v="29_145-150"/>
    <s v="14_140-150"/>
    <x v="5"/>
    <x v="1"/>
    <s v="Q1`21"/>
    <n v="146789"/>
    <n v="2000"/>
  </r>
  <r>
    <n v="6"/>
    <x v="6"/>
    <x v="352"/>
    <x v="3"/>
    <x v="0"/>
    <x v="1"/>
    <x v="10"/>
    <s v="RTX2070/RTX2080"/>
    <x v="0"/>
    <s v="1920x1080"/>
    <x v="0"/>
    <x v="0"/>
    <x v="811"/>
    <s v="34_170-175"/>
    <s v="17_170-180"/>
    <x v="5"/>
    <x v="1"/>
    <s v="Q1`21"/>
    <n v="1038432"/>
    <n v="14148"/>
  </r>
  <r>
    <n v="56"/>
    <x v="6"/>
    <x v="504"/>
    <x v="3"/>
    <x v="0"/>
    <x v="1"/>
    <x v="10"/>
    <s v="RTX3070/RTX3080"/>
    <x v="0"/>
    <s v="1920x1080"/>
    <x v="0"/>
    <x v="0"/>
    <x v="812"/>
    <s v="38_190-195"/>
    <s v="19_190-200"/>
    <x v="5"/>
    <x v="1"/>
    <s v="Q1`21"/>
    <n v="10919440"/>
    <n v="148766"/>
  </r>
  <r>
    <n v="57"/>
    <x v="6"/>
    <x v="505"/>
    <x v="3"/>
    <x v="0"/>
    <x v="1"/>
    <x v="10"/>
    <s v="RTX3080"/>
    <x v="1"/>
    <s v="1920x1080"/>
    <x v="0"/>
    <x v="0"/>
    <x v="813"/>
    <s v="41_205-210"/>
    <s v="20_200-210"/>
    <x v="5"/>
    <x v="1"/>
    <s v="Q1`21"/>
    <n v="11849730"/>
    <n v="161440"/>
  </r>
  <r>
    <n v="696"/>
    <x v="6"/>
    <x v="354"/>
    <x v="3"/>
    <x v="0"/>
    <x v="1"/>
    <x v="9"/>
    <s v="GTX1050/GTX1050 Ti"/>
    <x v="0"/>
    <s v="1920x1080"/>
    <x v="0"/>
    <x v="0"/>
    <x v="814"/>
    <s v="14_70-75"/>
    <s v="7_70-80"/>
    <x v="6"/>
    <x v="1"/>
    <s v="Q1`21"/>
    <n v="49013712"/>
    <n v="667762"/>
  </r>
  <r>
    <n v="1385"/>
    <x v="6"/>
    <x v="506"/>
    <x v="3"/>
    <x v="0"/>
    <x v="1"/>
    <x v="10"/>
    <s v="RTX3060"/>
    <x v="0"/>
    <s v="1920x1080"/>
    <x v="0"/>
    <x v="0"/>
    <x v="815"/>
    <s v="22_110-115"/>
    <s v="11_110-120"/>
    <x v="5"/>
    <x v="1"/>
    <s v="Q1`21"/>
    <n v="156221075"/>
    <n v="2128353"/>
  </r>
  <r>
    <n v="523"/>
    <x v="6"/>
    <x v="507"/>
    <x v="3"/>
    <x v="0"/>
    <x v="1"/>
    <x v="10"/>
    <s v="RTX3060"/>
    <x v="1"/>
    <s v="1920x1080"/>
    <x v="0"/>
    <x v="0"/>
    <x v="816"/>
    <s v="27_135-140"/>
    <s v="13_130-140"/>
    <x v="5"/>
    <x v="1"/>
    <s v="Q1`21"/>
    <n v="73214770"/>
    <n v="997476"/>
  </r>
  <r>
    <n v="417"/>
    <x v="6"/>
    <x v="357"/>
    <x v="3"/>
    <x v="0"/>
    <x v="1"/>
    <x v="10"/>
    <s v="GTX1650/GTX1660"/>
    <x v="0"/>
    <s v="1920x1080"/>
    <x v="0"/>
    <x v="0"/>
    <x v="817"/>
    <s v="17_85-90"/>
    <s v="8_80-90"/>
    <x v="5"/>
    <x v="1"/>
    <s v="Q1`21"/>
    <n v="36004614"/>
    <n v="490526"/>
  </r>
  <r>
    <n v="68"/>
    <x v="6"/>
    <x v="358"/>
    <x v="3"/>
    <x v="0"/>
    <x v="1"/>
    <x v="9"/>
    <s v="GTX1650/GTX1660/RTX2060"/>
    <x v="1"/>
    <s v="1920x1080"/>
    <x v="0"/>
    <x v="0"/>
    <x v="818"/>
    <s v="20_100-105"/>
    <s v="10_100-110"/>
    <x v="5"/>
    <x v="1"/>
    <s v="Q1`21"/>
    <n v="6840392"/>
    <n v="93193"/>
  </r>
  <r>
    <n v="282"/>
    <x v="6"/>
    <x v="359"/>
    <x v="3"/>
    <x v="0"/>
    <x v="1"/>
    <x v="11"/>
    <s v="GTX1650/GTX1660"/>
    <x v="1"/>
    <s v="1920x1080"/>
    <x v="0"/>
    <x v="0"/>
    <x v="819"/>
    <s v="18_90-95"/>
    <s v="9_90-100"/>
    <x v="5"/>
    <x v="1"/>
    <s v="Q1`21"/>
    <n v="25847274"/>
    <n v="352143"/>
  </r>
  <r>
    <n v="112"/>
    <x v="6"/>
    <x v="360"/>
    <x v="3"/>
    <x v="0"/>
    <x v="1"/>
    <x v="10"/>
    <s v="RTX2070"/>
    <x v="0"/>
    <s v="1920x1080"/>
    <x v="0"/>
    <x v="0"/>
    <x v="820"/>
    <s v="27_135-140"/>
    <s v="13_130-140"/>
    <x v="5"/>
    <x v="1"/>
    <s v="Q1`21"/>
    <n v="15140048"/>
    <n v="206268"/>
  </r>
  <r>
    <n v="349"/>
    <x v="6"/>
    <x v="508"/>
    <x v="3"/>
    <x v="0"/>
    <x v="1"/>
    <x v="10"/>
    <s v="RTX3070"/>
    <x v="0"/>
    <s v="1920x1080"/>
    <x v="0"/>
    <x v="0"/>
    <x v="821"/>
    <s v="29_145-150"/>
    <s v="14_140-150"/>
    <x v="5"/>
    <x v="1"/>
    <s v="Q1`21"/>
    <n v="52280200"/>
    <n v="712264"/>
  </r>
  <r>
    <n v="24"/>
    <x v="6"/>
    <x v="361"/>
    <x v="3"/>
    <x v="0"/>
    <x v="1"/>
    <x v="10"/>
    <s v="RTX2070"/>
    <x v="1"/>
    <s v="1920x1080"/>
    <x v="0"/>
    <x v="0"/>
    <x v="822"/>
    <s v="28_140-145"/>
    <s v="14_140-150"/>
    <x v="5"/>
    <x v="1"/>
    <s v="Q1`21"/>
    <n v="3446016"/>
    <n v="46948"/>
  </r>
  <r>
    <n v="366"/>
    <x v="6"/>
    <x v="509"/>
    <x v="3"/>
    <x v="0"/>
    <x v="1"/>
    <x v="10"/>
    <s v="RTX3060/RTX3070"/>
    <x v="1"/>
    <s v="1920x1080"/>
    <x v="0"/>
    <x v="0"/>
    <x v="823"/>
    <s v="32_160-165"/>
    <s v="16_160-170"/>
    <x v="5"/>
    <x v="1"/>
    <s v="Q1`21"/>
    <n v="58565856"/>
    <n v="797900"/>
  </r>
  <r>
    <n v="6"/>
    <x v="6"/>
    <x v="362"/>
    <x v="3"/>
    <x v="0"/>
    <x v="1"/>
    <x v="10"/>
    <s v="RTX2070"/>
    <x v="0"/>
    <s v="1920x1080"/>
    <x v="0"/>
    <x v="0"/>
    <x v="824"/>
    <s v="40_200-205"/>
    <s v="20_200-210"/>
    <x v="5"/>
    <x v="1"/>
    <s v="Q1`21"/>
    <n v="1218384"/>
    <n v="16599"/>
  </r>
  <r>
    <n v="159"/>
    <x v="6"/>
    <x v="510"/>
    <x v="3"/>
    <x v="0"/>
    <x v="1"/>
    <x v="10"/>
    <s v="RTX3060"/>
    <x v="0"/>
    <s v="1920x1080"/>
    <x v="0"/>
    <x v="0"/>
    <x v="825"/>
    <s v="46_230-235"/>
    <s v="23_230-240"/>
    <x v="5"/>
    <x v="1"/>
    <s v="Q1`21"/>
    <n v="36960345"/>
    <n v="503547"/>
  </r>
  <r>
    <n v="3"/>
    <x v="6"/>
    <x v="363"/>
    <x v="3"/>
    <x v="0"/>
    <x v="1"/>
    <x v="10"/>
    <s v="RTX2070/RTX2080"/>
    <x v="1"/>
    <s v="1920x1080"/>
    <x v="0"/>
    <x v="0"/>
    <x v="826"/>
    <s v="38_190-195"/>
    <s v="19_190-200"/>
    <x v="5"/>
    <x v="1"/>
    <s v="Q1`21"/>
    <n v="576774"/>
    <n v="7858"/>
  </r>
  <r>
    <n v="6"/>
    <x v="6"/>
    <x v="511"/>
    <x v="3"/>
    <x v="0"/>
    <x v="1"/>
    <x v="10"/>
    <s v="RTX2070/RTX2080"/>
    <x v="1"/>
    <s v="1920x1080/3840x2160"/>
    <x v="0"/>
    <x v="0"/>
    <x v="827"/>
    <s v="63_315-320"/>
    <s v="31_310-320"/>
    <x v="5"/>
    <x v="1"/>
    <s v="Q1`21"/>
    <n v="1901982"/>
    <n v="25913"/>
  </r>
  <r>
    <n v="22"/>
    <x v="6"/>
    <x v="364"/>
    <x v="5"/>
    <x v="0"/>
    <x v="1"/>
    <x v="10"/>
    <s v="Quadro T1000/RTX3000"/>
    <x v="1"/>
    <s v="1920x1080"/>
    <x v="0"/>
    <x v="0"/>
    <x v="828"/>
    <s v="49_245-250"/>
    <s v="24_240-250"/>
    <x v="5"/>
    <x v="1"/>
    <s v="Q1`21"/>
    <n v="5463304"/>
    <n v="74432"/>
  </r>
  <r>
    <n v="1"/>
    <x v="6"/>
    <x v="365"/>
    <x v="2"/>
    <x v="0"/>
    <x v="1"/>
    <x v="11"/>
    <s v="MX330"/>
    <x v="2"/>
    <s v="1920x1080"/>
    <x v="0"/>
    <x v="0"/>
    <x v="829"/>
    <s v="18_90-95"/>
    <s v="9_90-100"/>
    <x v="5"/>
    <x v="1"/>
    <s v="Q1`21"/>
    <n v="91334"/>
    <n v="1244"/>
  </r>
  <r>
    <n v="35"/>
    <x v="6"/>
    <x v="366"/>
    <x v="2"/>
    <x v="0"/>
    <x v="1"/>
    <x v="11"/>
    <s v="GTX1650"/>
    <x v="2"/>
    <s v="1920x1080"/>
    <x v="0"/>
    <x v="0"/>
    <x v="830"/>
    <s v="20_100-105"/>
    <s v="10_100-110"/>
    <x v="5"/>
    <x v="1"/>
    <s v="Q1`21"/>
    <n v="3570210"/>
    <n v="48640"/>
  </r>
  <r>
    <n v="140"/>
    <x v="6"/>
    <x v="512"/>
    <x v="2"/>
    <x v="0"/>
    <x v="1"/>
    <x v="6"/>
    <s v="Int"/>
    <x v="2"/>
    <s v="1920x1080"/>
    <x v="0"/>
    <x v="0"/>
    <x v="831"/>
    <s v="20_100-105"/>
    <s v="10_100-110"/>
    <x v="5"/>
    <x v="1"/>
    <s v="Q1`21"/>
    <n v="14139300"/>
    <n v="192634"/>
  </r>
  <r>
    <n v="40"/>
    <x v="6"/>
    <x v="367"/>
    <x v="2"/>
    <x v="0"/>
    <x v="1"/>
    <x v="6"/>
    <s v="GTX1650"/>
    <x v="2"/>
    <s v="1920x1080"/>
    <x v="0"/>
    <x v="0"/>
    <x v="832"/>
    <s v="24_120-125"/>
    <s v="12_120-130"/>
    <x v="5"/>
    <x v="1"/>
    <s v="Q1`21"/>
    <n v="4989880"/>
    <n v="67982"/>
  </r>
  <r>
    <n v="17"/>
    <x v="6"/>
    <x v="368"/>
    <x v="3"/>
    <x v="0"/>
    <x v="1"/>
    <x v="11"/>
    <s v="GTX1650"/>
    <x v="0"/>
    <s v="1920x1080"/>
    <x v="0"/>
    <x v="0"/>
    <x v="833"/>
    <s v="20_100-105"/>
    <s v="10_100-110"/>
    <x v="5"/>
    <x v="1"/>
    <s v="Q1`21"/>
    <n v="1783011"/>
    <n v="24292"/>
  </r>
  <r>
    <n v="78"/>
    <x v="6"/>
    <x v="369"/>
    <x v="3"/>
    <x v="0"/>
    <x v="1"/>
    <x v="6"/>
    <s v="GTX1650"/>
    <x v="0"/>
    <s v="1920x1080"/>
    <x v="0"/>
    <x v="0"/>
    <x v="834"/>
    <s v="25_125-130"/>
    <s v="12_120-130"/>
    <x v="5"/>
    <x v="1"/>
    <s v="Q1`21"/>
    <n v="9895392"/>
    <n v="134815"/>
  </r>
  <r>
    <n v="21"/>
    <x v="6"/>
    <x v="370"/>
    <x v="3"/>
    <x v="0"/>
    <x v="1"/>
    <x v="6"/>
    <s v="RTX2060"/>
    <x v="0"/>
    <s v="1920x1080"/>
    <x v="0"/>
    <x v="0"/>
    <x v="835"/>
    <s v="23_115-120"/>
    <s v="11_110-120"/>
    <x v="5"/>
    <x v="1"/>
    <s v="Q1`21"/>
    <n v="2423505"/>
    <n v="33018"/>
  </r>
  <r>
    <n v="14"/>
    <x v="6"/>
    <x v="371"/>
    <x v="2"/>
    <x v="0"/>
    <x v="1"/>
    <x v="6"/>
    <s v="GTX1650"/>
    <x v="2"/>
    <s v="1920x1080"/>
    <x v="1"/>
    <x v="0"/>
    <x v="836"/>
    <s v="26_130-135"/>
    <s v="13_130-140"/>
    <x v="5"/>
    <x v="1"/>
    <s v="Q1`21"/>
    <n v="1830640"/>
    <n v="24941"/>
  </r>
  <r>
    <n v="17"/>
    <x v="6"/>
    <x v="372"/>
    <x v="3"/>
    <x v="0"/>
    <x v="1"/>
    <x v="6"/>
    <s v="GTX1650"/>
    <x v="0"/>
    <s v="1920x1080"/>
    <x v="1"/>
    <x v="0"/>
    <x v="837"/>
    <s v="26_130-135"/>
    <s v="13_130-140"/>
    <x v="5"/>
    <x v="1"/>
    <s v="Q1`21"/>
    <n v="2282879"/>
    <n v="31102"/>
  </r>
  <r>
    <n v="133"/>
    <x v="7"/>
    <x v="373"/>
    <x v="2"/>
    <x v="0"/>
    <x v="0"/>
    <x v="1"/>
    <s v="Int"/>
    <x v="3"/>
    <s v="2160x1440"/>
    <x v="0"/>
    <x v="0"/>
    <x v="838"/>
    <s v="12_60-65"/>
    <s v="6_60-70"/>
    <x v="4"/>
    <x v="1"/>
    <s v="Q1`21"/>
    <n v="8545516"/>
    <n v="116424"/>
  </r>
  <r>
    <n v="2"/>
    <x v="7"/>
    <x v="376"/>
    <x v="2"/>
    <x v="0"/>
    <x v="1"/>
    <x v="11"/>
    <s v="MX250"/>
    <x v="2"/>
    <s v="1920x1080"/>
    <x v="0"/>
    <x v="0"/>
    <x v="839"/>
    <s v="13_65-70"/>
    <s v="6_60-70"/>
    <x v="4"/>
    <x v="1"/>
    <s v="Q1`21"/>
    <n v="130348"/>
    <n v="1776"/>
  </r>
  <r>
    <n v="285"/>
    <x v="7"/>
    <x v="377"/>
    <x v="0"/>
    <x v="0"/>
    <x v="0"/>
    <x v="1"/>
    <s v="Int"/>
    <x v="0"/>
    <s v="1920x1080"/>
    <x v="0"/>
    <x v="0"/>
    <x v="840"/>
    <s v="11_55-60"/>
    <s v="5_50-60"/>
    <x v="2"/>
    <x v="1"/>
    <s v="Q1`21"/>
    <n v="15794700"/>
    <n v="215187"/>
  </r>
  <r>
    <n v="382"/>
    <x v="7"/>
    <x v="378"/>
    <x v="0"/>
    <x v="0"/>
    <x v="0"/>
    <x v="7"/>
    <s v="Int"/>
    <x v="0"/>
    <s v="1920x1080"/>
    <x v="0"/>
    <x v="0"/>
    <x v="841"/>
    <s v="11_55-60"/>
    <s v="5_50-60"/>
    <x v="2"/>
    <x v="1"/>
    <s v="Q1`21"/>
    <n v="22248444"/>
    <n v="303112"/>
  </r>
  <r>
    <n v="16"/>
    <x v="7"/>
    <x v="513"/>
    <x v="2"/>
    <x v="0"/>
    <x v="1"/>
    <x v="11"/>
    <s v="Int"/>
    <x v="3"/>
    <s v="3000x2000"/>
    <x v="1"/>
    <x v="0"/>
    <x v="842"/>
    <s v="19_95-100"/>
    <s v="9_90-100"/>
    <x v="5"/>
    <x v="1"/>
    <s v="Q1`21"/>
    <n v="1595872"/>
    <n v="21742"/>
  </r>
  <r>
    <n v="92"/>
    <x v="7"/>
    <x v="379"/>
    <x v="2"/>
    <x v="0"/>
    <x v="1"/>
    <x v="11"/>
    <s v="MX250/MX350"/>
    <x v="2"/>
    <s v="1920x1080/3000x2000"/>
    <x v="0"/>
    <x v="0"/>
    <x v="843"/>
    <s v="22_110-115"/>
    <s v="11_110-120"/>
    <x v="5"/>
    <x v="1"/>
    <s v="Q1`21"/>
    <n v="10366468"/>
    <n v="141233"/>
  </r>
  <r>
    <n v="1"/>
    <x v="8"/>
    <x v="514"/>
    <x v="3"/>
    <x v="0"/>
    <x v="1"/>
    <x v="10"/>
    <s v="RTX2060"/>
    <x v="5"/>
    <s v="1920x1080"/>
    <x v="0"/>
    <x v="0"/>
    <x v="844"/>
    <s v="28_140-145"/>
    <s v="14_140-150"/>
    <x v="5"/>
    <x v="1"/>
    <s v="Q1`21"/>
    <n v="142993"/>
    <n v="1948"/>
  </r>
  <r>
    <n v="35"/>
    <x v="8"/>
    <x v="515"/>
    <x v="2"/>
    <x v="0"/>
    <x v="0"/>
    <x v="7"/>
    <s v="Int"/>
    <x v="2"/>
    <s v="1920x1080"/>
    <x v="0"/>
    <x v="0"/>
    <x v="845"/>
    <s v="11_55-60"/>
    <s v="5_50-60"/>
    <x v="2"/>
    <x v="1"/>
    <s v="Q1`21"/>
    <n v="2099825"/>
    <n v="28608"/>
  </r>
  <r>
    <n v="384"/>
    <x v="8"/>
    <x v="380"/>
    <x v="2"/>
    <x v="0"/>
    <x v="0"/>
    <x v="1"/>
    <s v="Int"/>
    <x v="2"/>
    <s v="1920x1080"/>
    <x v="0"/>
    <x v="0"/>
    <x v="846"/>
    <s v="10_50-55"/>
    <s v="5_50-60"/>
    <x v="2"/>
    <x v="1"/>
    <s v="Q1`21"/>
    <n v="19476096"/>
    <n v="265342"/>
  </r>
  <r>
    <n v="10"/>
    <x v="8"/>
    <x v="381"/>
    <x v="3"/>
    <x v="0"/>
    <x v="0"/>
    <x v="1"/>
    <s v="Int"/>
    <x v="0"/>
    <s v="1920x1080"/>
    <x v="0"/>
    <x v="0"/>
    <x v="847"/>
    <s v="10_50-55"/>
    <s v="5_50-60"/>
    <x v="2"/>
    <x v="1"/>
    <s v="Q1`21"/>
    <n v="536630"/>
    <n v="7311"/>
  </r>
  <r>
    <n v="2"/>
    <x v="8"/>
    <x v="382"/>
    <x v="3"/>
    <x v="0"/>
    <x v="0"/>
    <x v="7"/>
    <s v="Int"/>
    <x v="0"/>
    <s v="1920x1080"/>
    <x v="0"/>
    <x v="0"/>
    <x v="848"/>
    <s v="11_55-60"/>
    <s v="5_50-60"/>
    <x v="2"/>
    <x v="1"/>
    <s v="Q1`21"/>
    <n v="119550"/>
    <n v="1629"/>
  </r>
  <r>
    <n v="282"/>
    <x v="8"/>
    <x v="383"/>
    <x v="0"/>
    <x v="0"/>
    <x v="0"/>
    <x v="1"/>
    <s v="Int"/>
    <x v="5"/>
    <s v="1920x1080"/>
    <x v="0"/>
    <x v="0"/>
    <x v="849"/>
    <s v="11_55-60"/>
    <s v="5_50-60"/>
    <x v="2"/>
    <x v="1"/>
    <s v="Q1`21"/>
    <n v="16806072"/>
    <n v="228966"/>
  </r>
  <r>
    <n v="2"/>
    <x v="8"/>
    <x v="384"/>
    <x v="1"/>
    <x v="0"/>
    <x v="1"/>
    <x v="10"/>
    <s v="MX350"/>
    <x v="5"/>
    <s v="1920x1080"/>
    <x v="0"/>
    <x v="0"/>
    <x v="850"/>
    <s v="18_90-95"/>
    <s v="9_90-100"/>
    <x v="5"/>
    <x v="1"/>
    <s v="Q1`21"/>
    <n v="184984"/>
    <n v="2520"/>
  </r>
  <r>
    <n v="204"/>
    <x v="8"/>
    <x v="516"/>
    <x v="0"/>
    <x v="0"/>
    <x v="0"/>
    <x v="7"/>
    <s v="Int"/>
    <x v="5"/>
    <s v="1920x1080"/>
    <x v="0"/>
    <x v="0"/>
    <x v="851"/>
    <s v="13_65-70"/>
    <s v="6_60-70"/>
    <x v="4"/>
    <x v="1"/>
    <s v="Q1`21"/>
    <n v="14278572"/>
    <n v="194531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1"/>
    <s v="Q1`21"/>
    <n v="1270000"/>
    <n v="17302"/>
  </r>
  <r>
    <n v="50"/>
    <x v="9"/>
    <x v="385"/>
    <x v="0"/>
    <x v="0"/>
    <x v="1"/>
    <x v="2"/>
    <s v="Int"/>
    <x v="0"/>
    <m/>
    <x v="0"/>
    <x v="1"/>
    <x v="383"/>
    <s v="6_30-35"/>
    <s v="3_30-40"/>
    <x v="3"/>
    <x v="1"/>
    <s v="Q1`21"/>
    <n v="1550000"/>
    <n v="21117"/>
  </r>
  <r>
    <n v="2050"/>
    <x v="9"/>
    <x v="385"/>
    <x v="0"/>
    <x v="0"/>
    <x v="1"/>
    <x v="12"/>
    <s v="Int"/>
    <x v="0"/>
    <m/>
    <x v="0"/>
    <x v="1"/>
    <x v="852"/>
    <s v="5_25-30"/>
    <s v="2_20-30"/>
    <x v="0"/>
    <x v="1"/>
    <s v="Q1`21"/>
    <n v="56170000"/>
    <n v="765259"/>
  </r>
  <r>
    <n v="10"/>
    <x v="9"/>
    <x v="385"/>
    <x v="0"/>
    <x v="0"/>
    <x v="1"/>
    <x v="4"/>
    <s v="Int"/>
    <x v="0"/>
    <m/>
    <x v="0"/>
    <x v="0"/>
    <x v="384"/>
    <s v="7_35-40"/>
    <s v="3_30-40"/>
    <x v="3"/>
    <x v="1"/>
    <s v="Q1`21"/>
    <n v="357000"/>
    <n v="4864"/>
  </r>
  <r>
    <n v="20"/>
    <x v="9"/>
    <x v="385"/>
    <x v="0"/>
    <x v="0"/>
    <x v="1"/>
    <x v="11"/>
    <s v="Int"/>
    <x v="0"/>
    <m/>
    <x v="0"/>
    <x v="0"/>
    <x v="385"/>
    <s v="7_35-40"/>
    <s v="3_30-40"/>
    <x v="3"/>
    <x v="1"/>
    <s v="Q1`21"/>
    <n v="760000"/>
    <n v="10354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1"/>
    <s v="Q1`21"/>
    <n v="1155000"/>
    <n v="15736"/>
  </r>
  <r>
    <n v="10"/>
    <x v="9"/>
    <x v="385"/>
    <x v="1"/>
    <x v="0"/>
    <x v="0"/>
    <x v="1"/>
    <s v="Int"/>
    <x v="0"/>
    <m/>
    <x v="0"/>
    <x v="0"/>
    <x v="387"/>
    <s v="7_35-40"/>
    <s v="3_30-40"/>
    <x v="3"/>
    <x v="1"/>
    <s v="Q1`21"/>
    <n v="350000"/>
    <n v="4768"/>
  </r>
  <r>
    <n v="20"/>
    <x v="9"/>
    <x v="385"/>
    <x v="1"/>
    <x v="0"/>
    <x v="0"/>
    <x v="7"/>
    <s v="Int"/>
    <x v="0"/>
    <m/>
    <x v="0"/>
    <x v="0"/>
    <x v="387"/>
    <s v="7_35-40"/>
    <s v="3_30-40"/>
    <x v="3"/>
    <x v="1"/>
    <s v="Q1`21"/>
    <n v="700000"/>
    <n v="9537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1"/>
    <s v="Q1`21"/>
    <n v="2440000"/>
    <n v="33243"/>
  </r>
  <r>
    <n v="1160"/>
    <x v="9"/>
    <x v="385"/>
    <x v="2"/>
    <x v="0"/>
    <x v="1"/>
    <x v="18"/>
    <s v="Int"/>
    <x v="3"/>
    <m/>
    <x v="1"/>
    <x v="2"/>
    <x v="853"/>
    <s v="5_25-30"/>
    <s v="2_20-30"/>
    <x v="0"/>
    <x v="1"/>
    <s v="Q1`21"/>
    <n v="33176000"/>
    <n v="451989"/>
  </r>
  <r>
    <n v="120"/>
    <x v="9"/>
    <x v="385"/>
    <x v="2"/>
    <x v="0"/>
    <x v="1"/>
    <x v="2"/>
    <s v="Int"/>
    <x v="3"/>
    <m/>
    <x v="0"/>
    <x v="1"/>
    <x v="382"/>
    <s v="5_25-30"/>
    <s v="2_20-30"/>
    <x v="0"/>
    <x v="1"/>
    <s v="Q1`21"/>
    <n v="3048000"/>
    <n v="41526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1"/>
    <s v="Q1`21"/>
    <n v="310000"/>
    <n v="4223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1"/>
    <s v="Q1`21"/>
    <n v="290000"/>
    <n v="3951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1"/>
    <s v="Q1`21"/>
    <n v="566000"/>
    <n v="7711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1"/>
    <s v="Q1`21"/>
    <n v="2457000"/>
    <n v="33474"/>
  </r>
  <r>
    <n v="1250"/>
    <x v="9"/>
    <x v="385"/>
    <x v="2"/>
    <x v="0"/>
    <x v="1"/>
    <x v="12"/>
    <s v="Int"/>
    <x v="2"/>
    <m/>
    <x v="0"/>
    <x v="1"/>
    <x v="854"/>
    <s v="4_20-25"/>
    <s v="2_20-30"/>
    <x v="0"/>
    <x v="1"/>
    <s v="Q1`21"/>
    <n v="30625000"/>
    <n v="417234"/>
  </r>
  <r>
    <n v="150"/>
    <x v="9"/>
    <x v="385"/>
    <x v="2"/>
    <x v="0"/>
    <x v="1"/>
    <x v="18"/>
    <s v="Int"/>
    <x v="2"/>
    <m/>
    <x v="0"/>
    <x v="2"/>
    <x v="855"/>
    <s v="3_15-20"/>
    <s v="1_10-20"/>
    <x v="7"/>
    <x v="1"/>
    <s v="Q1`21"/>
    <n v="2985000"/>
    <n v="40668"/>
  </r>
  <r>
    <n v="20"/>
    <x v="9"/>
    <x v="385"/>
    <x v="2"/>
    <x v="0"/>
    <x v="1"/>
    <x v="5"/>
    <s v="Int"/>
    <x v="3"/>
    <m/>
    <x v="0"/>
    <x v="0"/>
    <x v="395"/>
    <s v="12_60-65"/>
    <s v="6_60-70"/>
    <x v="4"/>
    <x v="1"/>
    <s v="Q1`21"/>
    <n v="1200000"/>
    <n v="16349"/>
  </r>
  <r>
    <n v="130"/>
    <x v="9"/>
    <x v="385"/>
    <x v="2"/>
    <x v="0"/>
    <x v="1"/>
    <x v="5"/>
    <s v="Int"/>
    <x v="2"/>
    <m/>
    <x v="0"/>
    <x v="0"/>
    <x v="396"/>
    <s v="13_65-70"/>
    <s v="6_60-70"/>
    <x v="4"/>
    <x v="1"/>
    <s v="Q1`21"/>
    <n v="8450000"/>
    <n v="115123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1"/>
    <s v="Q1`21"/>
    <n v="178000"/>
    <n v="2425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1"/>
    <s v="Q1`21"/>
    <n v="5018000"/>
    <n v="68365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1"/>
    <s v="Q1`21"/>
    <n v="3408000"/>
    <n v="46431"/>
  </r>
  <r>
    <n v="1670"/>
    <x v="9"/>
    <x v="385"/>
    <x v="4"/>
    <x v="1"/>
    <x v="1"/>
    <x v="18"/>
    <s v="Int"/>
    <x v="4"/>
    <m/>
    <x v="1"/>
    <x v="2"/>
    <x v="389"/>
    <s v="5_25-30"/>
    <s v="2_20-30"/>
    <x v="0"/>
    <x v="1"/>
    <s v="Q1`21"/>
    <n v="42752000"/>
    <n v="582452"/>
  </r>
  <r>
    <n v="1610"/>
    <x v="9"/>
    <x v="385"/>
    <x v="4"/>
    <x v="1"/>
    <x v="1"/>
    <x v="2"/>
    <s v="Int"/>
    <x v="4"/>
    <m/>
    <x v="1"/>
    <x v="1"/>
    <x v="400"/>
    <s v="5_25-30"/>
    <s v="2_20-30"/>
    <x v="0"/>
    <x v="1"/>
    <s v="Q1`21"/>
    <n v="42987000"/>
    <n v="585654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1"/>
    <s v="Q1`21"/>
    <n v="26204400"/>
    <n v="357008"/>
  </r>
  <r>
    <n v="508"/>
    <x v="0"/>
    <x v="517"/>
    <x v="2"/>
    <x v="0"/>
    <x v="0"/>
    <x v="1"/>
    <s v="Int"/>
    <x v="2"/>
    <s v="1920x1080"/>
    <x v="0"/>
    <x v="0"/>
    <x v="540"/>
    <s v="5_25-30"/>
    <s v="2_20-30"/>
    <x v="0"/>
    <x v="2"/>
    <s v="Q1`21"/>
    <n v="15234920"/>
    <n v="205046"/>
  </r>
  <r>
    <n v="2945"/>
    <x v="0"/>
    <x v="0"/>
    <x v="0"/>
    <x v="0"/>
    <x v="0"/>
    <x v="0"/>
    <s v="Int"/>
    <x v="0"/>
    <s v="1366x768"/>
    <x v="0"/>
    <x v="0"/>
    <x v="856"/>
    <s v="5_25-30"/>
    <s v="2_20-30"/>
    <x v="0"/>
    <x v="2"/>
    <s v="Q1`21"/>
    <n v="82677930"/>
    <n v="1112758"/>
  </r>
  <r>
    <n v="1517"/>
    <x v="0"/>
    <x v="1"/>
    <x v="0"/>
    <x v="0"/>
    <x v="0"/>
    <x v="1"/>
    <s v="Int"/>
    <x v="0"/>
    <s v="1920x1080"/>
    <x v="0"/>
    <x v="0"/>
    <x v="857"/>
    <s v="8_40-45"/>
    <s v="4_40-50"/>
    <x v="1"/>
    <x v="2"/>
    <s v="Q1`21"/>
    <n v="60981883"/>
    <n v="820752"/>
  </r>
  <r>
    <n v="560"/>
    <x v="0"/>
    <x v="2"/>
    <x v="1"/>
    <x v="0"/>
    <x v="0"/>
    <x v="1"/>
    <n v="540"/>
    <x v="0"/>
    <s v="1920x1080"/>
    <x v="0"/>
    <x v="0"/>
    <x v="858"/>
    <s v="8_40-45"/>
    <s v="4_40-50"/>
    <x v="1"/>
    <x v="2"/>
    <s v="Q1`21"/>
    <n v="24854480"/>
    <n v="334515"/>
  </r>
  <r>
    <n v="527"/>
    <x v="0"/>
    <x v="3"/>
    <x v="0"/>
    <x v="0"/>
    <x v="1"/>
    <x v="2"/>
    <s v="Int"/>
    <x v="0"/>
    <s v="1366x768"/>
    <x v="0"/>
    <x v="1"/>
    <x v="859"/>
    <s v="6_30-35"/>
    <s v="3_30-40"/>
    <x v="3"/>
    <x v="2"/>
    <s v="Q1`21"/>
    <n v="17010506"/>
    <n v="228944"/>
  </r>
  <r>
    <n v="305"/>
    <x v="0"/>
    <x v="518"/>
    <x v="0"/>
    <x v="0"/>
    <x v="1"/>
    <x v="24"/>
    <s v="Int"/>
    <x v="0"/>
    <s v="1920x1080"/>
    <x v="0"/>
    <x v="1"/>
    <x v="860"/>
    <s v="6_30-35"/>
    <s v="3_30-40"/>
    <x v="3"/>
    <x v="2"/>
    <s v="Q1`21"/>
    <n v="10672865"/>
    <n v="143646"/>
  </r>
  <r>
    <n v="21"/>
    <x v="0"/>
    <x v="4"/>
    <x v="0"/>
    <x v="0"/>
    <x v="0"/>
    <x v="1"/>
    <s v="Int"/>
    <x v="0"/>
    <s v="1366x768/1920x0180"/>
    <x v="0"/>
    <x v="0"/>
    <x v="861"/>
    <s v="9_45-50"/>
    <s v="4_40-50"/>
    <x v="1"/>
    <x v="2"/>
    <s v="Q1`21"/>
    <n v="1005627"/>
    <n v="13535"/>
  </r>
  <r>
    <n v="4"/>
    <x v="0"/>
    <x v="5"/>
    <x v="1"/>
    <x v="0"/>
    <x v="0"/>
    <x v="1"/>
    <s v="RX540"/>
    <x v="0"/>
    <s v="1920x0180"/>
    <x v="0"/>
    <x v="0"/>
    <x v="862"/>
    <s v="9_45-50"/>
    <s v="4_40-50"/>
    <x v="1"/>
    <x v="2"/>
    <s v="Q1`21"/>
    <n v="188452"/>
    <n v="2536"/>
  </r>
  <r>
    <n v="6"/>
    <x v="0"/>
    <x v="6"/>
    <x v="0"/>
    <x v="0"/>
    <x v="1"/>
    <x v="3"/>
    <s v="Int"/>
    <x v="0"/>
    <s v="1920x1080"/>
    <x v="0"/>
    <x v="0"/>
    <x v="863"/>
    <s v="7_35-40"/>
    <s v="3_30-40"/>
    <x v="3"/>
    <x v="2"/>
    <s v="Q1`21"/>
    <n v="227478"/>
    <n v="3062"/>
  </r>
  <r>
    <n v="25"/>
    <x v="0"/>
    <x v="8"/>
    <x v="0"/>
    <x v="0"/>
    <x v="1"/>
    <x v="5"/>
    <s v="Int"/>
    <x v="0"/>
    <s v="1920x1080"/>
    <x v="0"/>
    <x v="0"/>
    <x v="864"/>
    <s v="8_40-45"/>
    <s v="4_40-50"/>
    <x v="1"/>
    <x v="2"/>
    <s v="Q1`21"/>
    <n v="1071300"/>
    <n v="14419"/>
  </r>
  <r>
    <n v="217"/>
    <x v="0"/>
    <x v="9"/>
    <x v="1"/>
    <x v="0"/>
    <x v="1"/>
    <x v="5"/>
    <s v="MX330"/>
    <x v="0"/>
    <s v="1920x1080"/>
    <x v="0"/>
    <x v="0"/>
    <x v="865"/>
    <s v="9_45-50"/>
    <s v="4_40-50"/>
    <x v="1"/>
    <x v="2"/>
    <s v="Q1`21"/>
    <n v="10119144"/>
    <n v="136193"/>
  </r>
  <r>
    <n v="994"/>
    <x v="0"/>
    <x v="10"/>
    <x v="0"/>
    <x v="0"/>
    <x v="1"/>
    <x v="2"/>
    <s v="Int"/>
    <x v="1"/>
    <s v="1600x900"/>
    <x v="0"/>
    <x v="1"/>
    <x v="866"/>
    <s v="7_35-40"/>
    <s v="3_30-40"/>
    <x v="3"/>
    <x v="2"/>
    <s v="Q1`21"/>
    <n v="36354556"/>
    <n v="489294"/>
  </r>
  <r>
    <n v="29"/>
    <x v="0"/>
    <x v="11"/>
    <x v="1"/>
    <x v="0"/>
    <x v="1"/>
    <x v="4"/>
    <s v="MX230"/>
    <x v="1"/>
    <s v="1920x1080"/>
    <x v="0"/>
    <x v="0"/>
    <x v="867"/>
    <s v="12_60-65"/>
    <s v="6_60-70"/>
    <x v="4"/>
    <x v="2"/>
    <s v="Q1`21"/>
    <n v="1855043"/>
    <n v="24967"/>
  </r>
  <r>
    <n v="679"/>
    <x v="0"/>
    <x v="519"/>
    <x v="2"/>
    <x v="0"/>
    <x v="1"/>
    <x v="5"/>
    <s v="Int"/>
    <x v="2"/>
    <s v="1920x1080"/>
    <x v="0"/>
    <x v="0"/>
    <x v="868"/>
    <s v="9_45-50"/>
    <s v="4_40-50"/>
    <x v="1"/>
    <x v="2"/>
    <s v="Q1`21"/>
    <n v="31317517"/>
    <n v="421501"/>
  </r>
  <r>
    <n v="927"/>
    <x v="0"/>
    <x v="14"/>
    <x v="0"/>
    <x v="0"/>
    <x v="0"/>
    <x v="7"/>
    <s v="Int"/>
    <x v="0"/>
    <s v="1920x1080"/>
    <x v="0"/>
    <x v="0"/>
    <x v="869"/>
    <s v="11_55-60"/>
    <s v="5_50-60"/>
    <x v="2"/>
    <x v="2"/>
    <s v="Q1`21"/>
    <n v="53886510"/>
    <n v="725256"/>
  </r>
  <r>
    <n v="223"/>
    <x v="0"/>
    <x v="520"/>
    <x v="1"/>
    <x v="0"/>
    <x v="0"/>
    <x v="7"/>
    <s v="RX640"/>
    <x v="0"/>
    <s v="1920x1080"/>
    <x v="0"/>
    <x v="0"/>
    <x v="870"/>
    <s v="11_55-60"/>
    <s v="5_50-60"/>
    <x v="2"/>
    <x v="2"/>
    <s v="Q1`21"/>
    <n v="12467930"/>
    <n v="167805"/>
  </r>
  <r>
    <n v="318"/>
    <x v="0"/>
    <x v="15"/>
    <x v="0"/>
    <x v="0"/>
    <x v="1"/>
    <x v="5"/>
    <s v="Int"/>
    <x v="0"/>
    <s v="1920x1080"/>
    <x v="0"/>
    <x v="0"/>
    <x v="871"/>
    <s v="9_45-50"/>
    <s v="4_40-50"/>
    <x v="1"/>
    <x v="2"/>
    <s v="Q1`21"/>
    <n v="15423000"/>
    <n v="207577"/>
  </r>
  <r>
    <n v="37"/>
    <x v="0"/>
    <x v="16"/>
    <x v="1"/>
    <x v="0"/>
    <x v="1"/>
    <x v="5"/>
    <s v="MX350"/>
    <x v="0"/>
    <s v="1920x1080"/>
    <x v="0"/>
    <x v="0"/>
    <x v="648"/>
    <s v="10_50-55"/>
    <s v="5_50-60"/>
    <x v="2"/>
    <x v="2"/>
    <s v="Q1`21"/>
    <n v="1923815"/>
    <n v="25893"/>
  </r>
  <r>
    <n v="35"/>
    <x v="0"/>
    <x v="17"/>
    <x v="3"/>
    <x v="0"/>
    <x v="0"/>
    <x v="1"/>
    <s v="GTX1650"/>
    <x v="0"/>
    <s v="1920x1080"/>
    <x v="0"/>
    <x v="0"/>
    <x v="872"/>
    <s v="12_60-65"/>
    <s v="6_60-70"/>
    <x v="4"/>
    <x v="2"/>
    <s v="Q1`21"/>
    <n v="2199715"/>
    <n v="29606"/>
  </r>
  <r>
    <n v="117"/>
    <x v="0"/>
    <x v="386"/>
    <x v="3"/>
    <x v="0"/>
    <x v="1"/>
    <x v="9"/>
    <s v="GTX1650"/>
    <x v="0"/>
    <s v="1920x1080"/>
    <x v="0"/>
    <x v="0"/>
    <x v="873"/>
    <s v="14_70-75"/>
    <s v="7_70-80"/>
    <x v="6"/>
    <x v="2"/>
    <s v="Q1`21"/>
    <n v="8333091"/>
    <n v="112155"/>
  </r>
  <r>
    <n v="1363"/>
    <x v="0"/>
    <x v="19"/>
    <x v="3"/>
    <x v="0"/>
    <x v="0"/>
    <x v="7"/>
    <s v="GTX1650"/>
    <x v="0"/>
    <s v="1920x1080"/>
    <x v="0"/>
    <x v="0"/>
    <x v="874"/>
    <s v="15_75-80"/>
    <s v="7_70-80"/>
    <x v="6"/>
    <x v="2"/>
    <s v="Q1`21"/>
    <n v="102937849"/>
    <n v="1385435"/>
  </r>
  <r>
    <n v="535"/>
    <x v="0"/>
    <x v="20"/>
    <x v="3"/>
    <x v="0"/>
    <x v="1"/>
    <x v="9"/>
    <s v="GTX1050/GTX1650/GTX1660"/>
    <x v="0"/>
    <s v="1920x1080"/>
    <x v="0"/>
    <x v="0"/>
    <x v="875"/>
    <s v="15_75-80"/>
    <s v="7_70-80"/>
    <x v="6"/>
    <x v="2"/>
    <s v="Q1`21"/>
    <n v="42566740"/>
    <n v="572904"/>
  </r>
  <r>
    <n v="340"/>
    <x v="0"/>
    <x v="21"/>
    <x v="3"/>
    <x v="0"/>
    <x v="1"/>
    <x v="10"/>
    <s v="GTX1650/RTX2060"/>
    <x v="0"/>
    <s v="1920x1080"/>
    <x v="0"/>
    <x v="0"/>
    <x v="876"/>
    <s v="17_85-90"/>
    <s v="8_80-90"/>
    <x v="5"/>
    <x v="2"/>
    <s v="Q1`21"/>
    <n v="29279100"/>
    <n v="394066"/>
  </r>
  <r>
    <n v="4"/>
    <x v="0"/>
    <x v="22"/>
    <x v="3"/>
    <x v="0"/>
    <x v="1"/>
    <x v="9"/>
    <s v="GTX1050"/>
    <x v="1"/>
    <s v="1920x1080"/>
    <x v="0"/>
    <x v="0"/>
    <x v="877"/>
    <s v="15_75-80"/>
    <s v="7_70-80"/>
    <x v="6"/>
    <x v="2"/>
    <s v="Q1`21"/>
    <n v="315820"/>
    <n v="4251"/>
  </r>
  <r>
    <n v="16"/>
    <x v="0"/>
    <x v="23"/>
    <x v="3"/>
    <x v="0"/>
    <x v="1"/>
    <x v="10"/>
    <s v="GTX1650/RTX2060"/>
    <x v="1"/>
    <s v="1920x1080"/>
    <x v="0"/>
    <x v="0"/>
    <x v="878"/>
    <s v="16_80-85"/>
    <s v="8_80-90"/>
    <x v="5"/>
    <x v="2"/>
    <s v="Q1`21"/>
    <n v="1305360"/>
    <n v="17569"/>
  </r>
  <r>
    <n v="2"/>
    <x v="0"/>
    <x v="521"/>
    <x v="5"/>
    <x v="1"/>
    <x v="1"/>
    <x v="10"/>
    <s v="RTX3000/RTX5000"/>
    <x v="0"/>
    <s v="3840x2160"/>
    <x v="0"/>
    <x v="0"/>
    <x v="879"/>
    <s v="64_320-325"/>
    <s v="32_320-330"/>
    <x v="5"/>
    <x v="2"/>
    <s v="Q1`21"/>
    <n v="641990"/>
    <n v="8641"/>
  </r>
  <r>
    <n v="3917"/>
    <x v="0"/>
    <x v="26"/>
    <x v="0"/>
    <x v="0"/>
    <x v="1"/>
    <x v="2"/>
    <s v="Int"/>
    <x v="0"/>
    <s v="1366x768/1920x1080"/>
    <x v="0"/>
    <x v="1"/>
    <x v="880"/>
    <s v="6_30-35"/>
    <s v="3_30-40"/>
    <x v="3"/>
    <x v="2"/>
    <s v="Q1`21"/>
    <n v="135876813"/>
    <n v="1828759"/>
  </r>
  <r>
    <n v="2"/>
    <x v="0"/>
    <x v="27"/>
    <x v="0"/>
    <x v="0"/>
    <x v="1"/>
    <x v="3"/>
    <s v="Int"/>
    <x v="0"/>
    <s v="1600x900/1366x7688/1920x1080"/>
    <x v="0"/>
    <x v="0"/>
    <x v="881"/>
    <s v="9_45-50"/>
    <s v="4_40-50"/>
    <x v="1"/>
    <x v="2"/>
    <s v="Q1`21"/>
    <n v="91064"/>
    <n v="1226"/>
  </r>
  <r>
    <n v="1951"/>
    <x v="0"/>
    <x v="28"/>
    <x v="0"/>
    <x v="0"/>
    <x v="1"/>
    <x v="5"/>
    <s v="Int"/>
    <x v="0"/>
    <s v="1920x1080"/>
    <x v="0"/>
    <x v="0"/>
    <x v="882"/>
    <s v="10_50-55"/>
    <s v="5_50-60"/>
    <x v="2"/>
    <x v="2"/>
    <s v="Q1`21"/>
    <n v="98658168"/>
    <n v="1327835"/>
  </r>
  <r>
    <n v="2"/>
    <x v="0"/>
    <x v="522"/>
    <x v="0"/>
    <x v="0"/>
    <x v="1"/>
    <x v="3"/>
    <s v="Int"/>
    <x v="0"/>
    <s v="1366x768/1920x1080"/>
    <x v="0"/>
    <x v="0"/>
    <x v="883"/>
    <s v="7_35-40"/>
    <s v="3_30-40"/>
    <x v="3"/>
    <x v="2"/>
    <s v="Q1`21"/>
    <n v="75990"/>
    <n v="1023"/>
  </r>
  <r>
    <n v="6771"/>
    <x v="0"/>
    <x v="29"/>
    <x v="0"/>
    <x v="0"/>
    <x v="0"/>
    <x v="1"/>
    <s v="Int"/>
    <x v="0"/>
    <s v="1920x1080"/>
    <x v="0"/>
    <x v="0"/>
    <x v="884"/>
    <s v="9_45-50"/>
    <s v="4_40-50"/>
    <x v="1"/>
    <x v="2"/>
    <s v="Q1`21"/>
    <n v="312779574"/>
    <n v="4209685"/>
  </r>
  <r>
    <n v="910"/>
    <x v="0"/>
    <x v="30"/>
    <x v="1"/>
    <x v="0"/>
    <x v="0"/>
    <x v="1"/>
    <n v="625"/>
    <x v="0"/>
    <s v="1920x1080"/>
    <x v="0"/>
    <x v="0"/>
    <x v="885"/>
    <s v="9_45-50"/>
    <s v="4_40-50"/>
    <x v="1"/>
    <x v="2"/>
    <s v="Q1`21"/>
    <n v="44257850"/>
    <n v="595664"/>
  </r>
  <r>
    <n v="10"/>
    <x v="0"/>
    <x v="31"/>
    <x v="0"/>
    <x v="0"/>
    <x v="1"/>
    <x v="11"/>
    <s v="Int"/>
    <x v="0"/>
    <s v="1920x1080"/>
    <x v="0"/>
    <x v="0"/>
    <x v="886"/>
    <s v="9_45-50"/>
    <s v="4_40-50"/>
    <x v="1"/>
    <x v="2"/>
    <s v="Q1`21"/>
    <n v="456470"/>
    <n v="6144"/>
  </r>
  <r>
    <n v="881"/>
    <x v="0"/>
    <x v="33"/>
    <x v="1"/>
    <x v="0"/>
    <x v="1"/>
    <x v="5"/>
    <s v="MX330"/>
    <x v="0"/>
    <s v="1920x1080"/>
    <x v="0"/>
    <x v="0"/>
    <x v="887"/>
    <s v="11_55-60"/>
    <s v="5_50-60"/>
    <x v="2"/>
    <x v="2"/>
    <s v="Q1`21"/>
    <n v="51068927"/>
    <n v="687334"/>
  </r>
  <r>
    <n v="6"/>
    <x v="0"/>
    <x v="34"/>
    <x v="3"/>
    <x v="0"/>
    <x v="1"/>
    <x v="9"/>
    <s v="GTX1660/RTX2060"/>
    <x v="0"/>
    <s v="1920x1080"/>
    <x v="0"/>
    <x v="0"/>
    <x v="888"/>
    <s v="19_95-100"/>
    <s v="9_90-100"/>
    <x v="5"/>
    <x v="2"/>
    <s v="Q1`21"/>
    <n v="579186"/>
    <n v="7795"/>
  </r>
  <r>
    <n v="53"/>
    <x v="0"/>
    <x v="35"/>
    <x v="3"/>
    <x v="0"/>
    <x v="1"/>
    <x v="10"/>
    <s v="GTX1660/RTX2060/RTX2070"/>
    <x v="0"/>
    <s v="1920x1080"/>
    <x v="0"/>
    <x v="0"/>
    <x v="889"/>
    <s v="21_105-110"/>
    <s v="10_100-110"/>
    <x v="5"/>
    <x v="2"/>
    <s v="Q1`21"/>
    <n v="5722993"/>
    <n v="77025"/>
  </r>
  <r>
    <n v="247"/>
    <x v="0"/>
    <x v="36"/>
    <x v="3"/>
    <x v="0"/>
    <x v="1"/>
    <x v="9"/>
    <s v="GTX1050/GTX1060"/>
    <x v="1"/>
    <s v="1920x1080"/>
    <x v="0"/>
    <x v="0"/>
    <x v="890"/>
    <s v="16_80-85"/>
    <s v="8_80-90"/>
    <x v="5"/>
    <x v="2"/>
    <s v="Q1`21"/>
    <n v="20748000"/>
    <n v="279246"/>
  </r>
  <r>
    <n v="4"/>
    <x v="0"/>
    <x v="523"/>
    <x v="3"/>
    <x v="0"/>
    <x v="1"/>
    <x v="10"/>
    <s v="RTX2060/RTX2070"/>
    <x v="0"/>
    <s v="1920x1080"/>
    <x v="0"/>
    <x v="0"/>
    <x v="891"/>
    <s v="25_125-130"/>
    <s v="12_120-130"/>
    <x v="5"/>
    <x v="2"/>
    <s v="Q1`21"/>
    <n v="506008"/>
    <n v="6810"/>
  </r>
  <r>
    <n v="834"/>
    <x v="0"/>
    <x v="524"/>
    <x v="4"/>
    <x v="0"/>
    <x v="1"/>
    <x v="2"/>
    <s v="Int"/>
    <x v="4"/>
    <s v="1920x1080"/>
    <x v="1"/>
    <x v="1"/>
    <x v="892"/>
    <s v="6_30-35"/>
    <s v="3_30-40"/>
    <x v="3"/>
    <x v="2"/>
    <s v="Q1`21"/>
    <n v="27238440"/>
    <n v="366601"/>
  </r>
  <r>
    <n v="4"/>
    <x v="0"/>
    <x v="525"/>
    <x v="2"/>
    <x v="0"/>
    <x v="1"/>
    <x v="5"/>
    <s v="Int"/>
    <x v="3"/>
    <s v="2256x1504"/>
    <x v="1"/>
    <x v="0"/>
    <x v="893"/>
    <s v="28_140-145"/>
    <s v="14_140-150"/>
    <x v="5"/>
    <x v="2"/>
    <s v="Q1`21"/>
    <n v="562048"/>
    <n v="7565"/>
  </r>
  <r>
    <n v="1332"/>
    <x v="0"/>
    <x v="38"/>
    <x v="2"/>
    <x v="0"/>
    <x v="1"/>
    <x v="2"/>
    <s v="Int"/>
    <x v="2"/>
    <s v="1920x1080"/>
    <x v="0"/>
    <x v="1"/>
    <x v="437"/>
    <s v="7_35-40"/>
    <s v="3_30-40"/>
    <x v="3"/>
    <x v="2"/>
    <s v="Q1`21"/>
    <n v="47938680"/>
    <n v="645204"/>
  </r>
  <r>
    <n v="2"/>
    <x v="0"/>
    <x v="526"/>
    <x v="2"/>
    <x v="0"/>
    <x v="1"/>
    <x v="5"/>
    <s v="Int"/>
    <x v="3"/>
    <s v="2256x1504"/>
    <x v="0"/>
    <x v="0"/>
    <x v="894"/>
    <s v="13_65-70"/>
    <s v="6_60-70"/>
    <x v="4"/>
    <x v="2"/>
    <s v="Q1`21"/>
    <n v="138856"/>
    <n v="1869"/>
  </r>
  <r>
    <n v="4"/>
    <x v="0"/>
    <x v="527"/>
    <x v="2"/>
    <x v="0"/>
    <x v="1"/>
    <x v="5"/>
    <s v="MX350"/>
    <x v="3"/>
    <s v="2256x1504"/>
    <x v="0"/>
    <x v="0"/>
    <x v="895"/>
    <s v="16_80-85"/>
    <s v="8_80-90"/>
    <x v="5"/>
    <x v="2"/>
    <s v="Q1`21"/>
    <n v="328664"/>
    <n v="4423"/>
  </r>
  <r>
    <n v="55"/>
    <x v="0"/>
    <x v="528"/>
    <x v="2"/>
    <x v="0"/>
    <x v="1"/>
    <x v="6"/>
    <s v="Int"/>
    <x v="3"/>
    <s v="2256x1504"/>
    <x v="0"/>
    <x v="0"/>
    <x v="896"/>
    <s v="14_70-75"/>
    <s v="7_70-80"/>
    <x v="6"/>
    <x v="2"/>
    <s v="Q1`21"/>
    <n v="4085950"/>
    <n v="54993"/>
  </r>
  <r>
    <n v="35"/>
    <x v="0"/>
    <x v="39"/>
    <x v="2"/>
    <x v="0"/>
    <x v="0"/>
    <x v="7"/>
    <s v="Int"/>
    <x v="2"/>
    <s v="1920x1080"/>
    <x v="0"/>
    <x v="0"/>
    <x v="897"/>
    <s v="12_60-65"/>
    <s v="6_60-70"/>
    <x v="4"/>
    <x v="2"/>
    <s v="Q1`21"/>
    <n v="2161985"/>
    <n v="29098"/>
  </r>
  <r>
    <n v="16"/>
    <x v="0"/>
    <x v="393"/>
    <x v="2"/>
    <x v="0"/>
    <x v="1"/>
    <x v="6"/>
    <s v="Xe MAX 11"/>
    <x v="2"/>
    <s v="1920x1080"/>
    <x v="0"/>
    <x v="0"/>
    <x v="898"/>
    <s v="17_85-90"/>
    <s v="8_80-90"/>
    <x v="5"/>
    <x v="2"/>
    <s v="Q1`21"/>
    <n v="1437680"/>
    <n v="19350"/>
  </r>
  <r>
    <n v="2"/>
    <x v="0"/>
    <x v="529"/>
    <x v="2"/>
    <x v="0"/>
    <x v="1"/>
    <x v="4"/>
    <s v="MX150"/>
    <x v="2"/>
    <s v="1920x1080"/>
    <x v="0"/>
    <x v="0"/>
    <x v="899"/>
    <s v="14_70-75"/>
    <s v="7_70-80"/>
    <x v="6"/>
    <x v="2"/>
    <s v="Q1`21"/>
    <n v="148044"/>
    <n v="1993"/>
  </r>
  <r>
    <n v="2"/>
    <x v="0"/>
    <x v="40"/>
    <x v="2"/>
    <x v="0"/>
    <x v="1"/>
    <x v="5"/>
    <s v="Int/MX250"/>
    <x v="2"/>
    <s v="1920x1080"/>
    <x v="0"/>
    <x v="0"/>
    <x v="900"/>
    <s v="13_65-70"/>
    <s v="6_60-70"/>
    <x v="4"/>
    <x v="2"/>
    <s v="Q1`21"/>
    <n v="139628"/>
    <n v="1879"/>
  </r>
  <r>
    <n v="4"/>
    <x v="0"/>
    <x v="41"/>
    <x v="2"/>
    <x v="0"/>
    <x v="1"/>
    <x v="5"/>
    <s v="MX250"/>
    <x v="2"/>
    <s v="1920x1080"/>
    <x v="0"/>
    <x v="0"/>
    <x v="901"/>
    <s v="16_80-85"/>
    <s v="8_80-90"/>
    <x v="5"/>
    <x v="2"/>
    <s v="Q1`21"/>
    <n v="320124"/>
    <n v="4309"/>
  </r>
  <r>
    <n v="16"/>
    <x v="0"/>
    <x v="42"/>
    <x v="2"/>
    <x v="0"/>
    <x v="1"/>
    <x v="6"/>
    <s v="Int"/>
    <x v="2"/>
    <s v="1920x1080"/>
    <x v="0"/>
    <x v="0"/>
    <x v="902"/>
    <s v="15_75-80"/>
    <s v="7_70-80"/>
    <x v="6"/>
    <x v="2"/>
    <s v="Q1`21"/>
    <n v="1276800"/>
    <n v="17184"/>
  </r>
  <r>
    <n v="5"/>
    <x v="0"/>
    <x v="530"/>
    <x v="2"/>
    <x v="0"/>
    <x v="1"/>
    <x v="5"/>
    <s v="MX250"/>
    <x v="2"/>
    <s v="1920x1080"/>
    <x v="0"/>
    <x v="0"/>
    <x v="903"/>
    <s v="21_105-110"/>
    <s v="10_100-110"/>
    <x v="5"/>
    <x v="2"/>
    <s v="Q1`21"/>
    <n v="547900"/>
    <n v="7374"/>
  </r>
  <r>
    <n v="8"/>
    <x v="0"/>
    <x v="531"/>
    <x v="2"/>
    <x v="0"/>
    <x v="1"/>
    <x v="6"/>
    <s v="MX350"/>
    <x v="2"/>
    <s v="1920x1080"/>
    <x v="0"/>
    <x v="0"/>
    <x v="904"/>
    <s v="24_120-125"/>
    <s v="12_120-130"/>
    <x v="5"/>
    <x v="2"/>
    <s v="Q1`21"/>
    <n v="968288"/>
    <n v="13032"/>
  </r>
  <r>
    <n v="76"/>
    <x v="0"/>
    <x v="394"/>
    <x v="2"/>
    <x v="0"/>
    <x v="1"/>
    <x v="6"/>
    <s v="Int"/>
    <x v="2"/>
    <s v="1920x1080"/>
    <x v="0"/>
    <x v="0"/>
    <x v="905"/>
    <s v="20_100-105"/>
    <s v="10_100-110"/>
    <x v="5"/>
    <x v="2"/>
    <s v="Q1`21"/>
    <n v="7790304"/>
    <n v="104849"/>
  </r>
  <r>
    <n v="8"/>
    <x v="0"/>
    <x v="532"/>
    <x v="2"/>
    <x v="0"/>
    <x v="1"/>
    <x v="20"/>
    <s v="Int"/>
    <x v="2"/>
    <s v="1920x1080"/>
    <x v="1"/>
    <x v="2"/>
    <x v="906"/>
    <s v="25_125-130"/>
    <s v="12_120-130"/>
    <x v="5"/>
    <x v="2"/>
    <s v="Q1`21"/>
    <n v="1012584"/>
    <n v="13628"/>
  </r>
  <r>
    <n v="12"/>
    <x v="0"/>
    <x v="44"/>
    <x v="2"/>
    <x v="1"/>
    <x v="1"/>
    <x v="11"/>
    <s v="Int"/>
    <x v="2"/>
    <s v="1920x1080"/>
    <x v="0"/>
    <x v="0"/>
    <x v="907"/>
    <s v="13_65-70"/>
    <s v="6_60-70"/>
    <x v="4"/>
    <x v="2"/>
    <s v="Q1`21"/>
    <n v="809340"/>
    <n v="10893"/>
  </r>
  <r>
    <n v="232"/>
    <x v="0"/>
    <x v="395"/>
    <x v="0"/>
    <x v="1"/>
    <x v="1"/>
    <x v="6"/>
    <s v="Int"/>
    <x v="2"/>
    <s v="1920x1080"/>
    <x v="0"/>
    <x v="0"/>
    <x v="908"/>
    <s v="14_70-75"/>
    <s v="7_70-80"/>
    <x v="6"/>
    <x v="2"/>
    <s v="Q1`21"/>
    <n v="16634400"/>
    <n v="223882"/>
  </r>
  <r>
    <n v="31"/>
    <x v="0"/>
    <x v="45"/>
    <x v="0"/>
    <x v="1"/>
    <x v="1"/>
    <x v="11"/>
    <s v="Int"/>
    <x v="0"/>
    <s v="1920x1080"/>
    <x v="0"/>
    <x v="0"/>
    <x v="909"/>
    <s v="14_70-75"/>
    <s v="7_70-80"/>
    <x v="6"/>
    <x v="2"/>
    <s v="Q1`21"/>
    <n v="2265387"/>
    <n v="30490"/>
  </r>
  <r>
    <n v="6"/>
    <x v="0"/>
    <x v="397"/>
    <x v="0"/>
    <x v="1"/>
    <x v="1"/>
    <x v="6"/>
    <s v="Int"/>
    <x v="0"/>
    <s v="1920x1080"/>
    <x v="0"/>
    <x v="0"/>
    <x v="910"/>
    <s v="15_75-80"/>
    <s v="7_70-80"/>
    <x v="6"/>
    <x v="2"/>
    <s v="Q1`21"/>
    <n v="461550"/>
    <n v="6212"/>
  </r>
  <r>
    <n v="2"/>
    <x v="0"/>
    <x v="533"/>
    <x v="2"/>
    <x v="1"/>
    <x v="1"/>
    <x v="6"/>
    <s v="Int"/>
    <x v="2"/>
    <s v="1920x1080"/>
    <x v="0"/>
    <x v="0"/>
    <x v="911"/>
    <s v="21_105-110"/>
    <s v="10_100-110"/>
    <x v="5"/>
    <x v="2"/>
    <s v="Q1`21"/>
    <n v="210536"/>
    <n v="2834"/>
  </r>
  <r>
    <n v="4"/>
    <x v="0"/>
    <x v="398"/>
    <x v="2"/>
    <x v="1"/>
    <x v="1"/>
    <x v="11"/>
    <s v="Int"/>
    <x v="2"/>
    <s v="1920x1080"/>
    <x v="0"/>
    <x v="0"/>
    <x v="912"/>
    <s v="24_120-125"/>
    <s v="12_120-130"/>
    <x v="5"/>
    <x v="2"/>
    <s v="Q1`21"/>
    <n v="495584"/>
    <n v="6670"/>
  </r>
  <r>
    <n v="2"/>
    <x v="0"/>
    <x v="534"/>
    <x v="2"/>
    <x v="1"/>
    <x v="1"/>
    <x v="11"/>
    <s v="MX230"/>
    <x v="2"/>
    <s v="1920x1080"/>
    <x v="1"/>
    <x v="0"/>
    <x v="913"/>
    <s v="27_135-140"/>
    <s v="13_130-140"/>
    <x v="5"/>
    <x v="2"/>
    <s v="Q1`21"/>
    <n v="277980"/>
    <n v="3741"/>
  </r>
  <r>
    <n v="82"/>
    <x v="1"/>
    <x v="400"/>
    <x v="2"/>
    <x v="0"/>
    <x v="1"/>
    <x v="5"/>
    <s v="Int"/>
    <x v="3"/>
    <s v="2304x1440/2560x1600"/>
    <x v="0"/>
    <x v="0"/>
    <x v="914"/>
    <s v="25_125-130"/>
    <s v="12_120-130"/>
    <x v="5"/>
    <x v="2"/>
    <s v="Q1`21"/>
    <n v="10458444"/>
    <n v="140760"/>
  </r>
  <r>
    <n v="107"/>
    <x v="1"/>
    <x v="48"/>
    <x v="2"/>
    <x v="0"/>
    <x v="1"/>
    <x v="13"/>
    <s v="Int"/>
    <x v="3"/>
    <s v="2304x1440/2560x1600"/>
    <x v="0"/>
    <x v="2"/>
    <x v="915"/>
    <s v="20_100-105"/>
    <s v="10_100-110"/>
    <x v="5"/>
    <x v="2"/>
    <s v="Q1`21"/>
    <n v="10948561"/>
    <n v="147356"/>
  </r>
  <r>
    <n v="7529"/>
    <x v="1"/>
    <x v="49"/>
    <x v="2"/>
    <x v="0"/>
    <x v="2"/>
    <x v="14"/>
    <s v="Int"/>
    <x v="3"/>
    <s v="2560x1600"/>
    <x v="0"/>
    <x v="3"/>
    <x v="916"/>
    <s v="28_140-145"/>
    <s v="14_140-150"/>
    <x v="5"/>
    <x v="2"/>
    <s v="Q1`21"/>
    <n v="1086796092"/>
    <n v="14627134"/>
  </r>
  <r>
    <n v="849"/>
    <x v="1"/>
    <x v="51"/>
    <x v="2"/>
    <x v="0"/>
    <x v="1"/>
    <x v="5"/>
    <s v="Int"/>
    <x v="3"/>
    <s v="2560x1600"/>
    <x v="0"/>
    <x v="0"/>
    <x v="917"/>
    <s v="42_210-215"/>
    <s v="21_210-220"/>
    <x v="5"/>
    <x v="2"/>
    <s v="Q1`21"/>
    <n v="178493760"/>
    <n v="2402339"/>
  </r>
  <r>
    <n v="2691"/>
    <x v="1"/>
    <x v="52"/>
    <x v="2"/>
    <x v="0"/>
    <x v="2"/>
    <x v="14"/>
    <s v="Int"/>
    <x v="3"/>
    <s v="2560x1600"/>
    <x v="0"/>
    <x v="3"/>
    <x v="918"/>
    <s v="33_165-170"/>
    <s v="16_160-170"/>
    <x v="5"/>
    <x v="2"/>
    <s v="Q1`21"/>
    <n v="446342715"/>
    <n v="6007304"/>
  </r>
  <r>
    <n v="3062"/>
    <x v="1"/>
    <x v="53"/>
    <x v="3"/>
    <x v="0"/>
    <x v="1"/>
    <x v="9"/>
    <s v="Pro 5300M/5500M"/>
    <x v="5"/>
    <s v="3072x1920"/>
    <x v="0"/>
    <x v="0"/>
    <x v="919"/>
    <s v="73_365-370"/>
    <s v="36_360-370"/>
    <x v="5"/>
    <x v="2"/>
    <s v="Q1`21"/>
    <n v="1126479180"/>
    <n v="15161227"/>
  </r>
  <r>
    <n v="139"/>
    <x v="2"/>
    <x v="402"/>
    <x v="2"/>
    <x v="0"/>
    <x v="1"/>
    <x v="2"/>
    <s v="Int"/>
    <x v="2"/>
    <s v="1920x1080"/>
    <x v="0"/>
    <x v="1"/>
    <x v="920"/>
    <s v="6_30-35"/>
    <s v="3_30-40"/>
    <x v="3"/>
    <x v="2"/>
    <s v="Q1`21"/>
    <n v="4548358"/>
    <n v="61216"/>
  </r>
  <r>
    <n v="206"/>
    <x v="2"/>
    <x v="54"/>
    <x v="3"/>
    <x v="0"/>
    <x v="0"/>
    <x v="1"/>
    <s v="RX560"/>
    <x v="0"/>
    <s v="1920x1080"/>
    <x v="0"/>
    <x v="0"/>
    <x v="921"/>
    <s v="12_60-65"/>
    <s v="6_60-70"/>
    <x v="4"/>
    <x v="2"/>
    <s v="Q1`21"/>
    <n v="13292562"/>
    <n v="178904"/>
  </r>
  <r>
    <n v="30"/>
    <x v="2"/>
    <x v="55"/>
    <x v="3"/>
    <x v="0"/>
    <x v="0"/>
    <x v="7"/>
    <s v="GTX1650/GTX1660/RTX2060"/>
    <x v="0"/>
    <s v="1920x1080"/>
    <x v="0"/>
    <x v="0"/>
    <x v="922"/>
    <s v="16_80-85"/>
    <s v="8_80-90"/>
    <x v="5"/>
    <x v="2"/>
    <s v="Q1`21"/>
    <n v="2491620"/>
    <n v="33535"/>
  </r>
  <r>
    <n v="2612"/>
    <x v="2"/>
    <x v="56"/>
    <x v="3"/>
    <x v="0"/>
    <x v="1"/>
    <x v="10"/>
    <s v="GTX1650"/>
    <x v="0"/>
    <s v="1920x1080"/>
    <x v="0"/>
    <x v="0"/>
    <x v="923"/>
    <s v="14_70-75"/>
    <s v="7_70-80"/>
    <x v="6"/>
    <x v="2"/>
    <s v="Q1`21"/>
    <n v="195158192"/>
    <n v="2626624"/>
  </r>
  <r>
    <n v="162"/>
    <x v="2"/>
    <x v="403"/>
    <x v="3"/>
    <x v="0"/>
    <x v="1"/>
    <x v="21"/>
    <s v="RTX3070"/>
    <x v="0"/>
    <s v="1920x1080"/>
    <x v="0"/>
    <x v="0"/>
    <x v="924"/>
    <s v="25_125-130"/>
    <s v="12_120-130"/>
    <x v="5"/>
    <x v="2"/>
    <s v="Q1`21"/>
    <n v="21005244"/>
    <n v="282709"/>
  </r>
  <r>
    <n v="4"/>
    <x v="2"/>
    <x v="57"/>
    <x v="3"/>
    <x v="0"/>
    <x v="0"/>
    <x v="7"/>
    <s v="GTX1650/GTX1660"/>
    <x v="1"/>
    <s v="1920x1080"/>
    <x v="0"/>
    <x v="0"/>
    <x v="925"/>
    <s v="18_90-95"/>
    <s v="9_90-100"/>
    <x v="5"/>
    <x v="2"/>
    <s v="Q1`21"/>
    <n v="365496"/>
    <n v="4919"/>
  </r>
  <r>
    <n v="466"/>
    <x v="2"/>
    <x v="404"/>
    <x v="3"/>
    <x v="0"/>
    <x v="1"/>
    <x v="10"/>
    <s v="GTX1650/GTX1660"/>
    <x v="1"/>
    <s v="1920x1080"/>
    <x v="0"/>
    <x v="0"/>
    <x v="926"/>
    <s v="15_75-80"/>
    <s v="7_70-80"/>
    <x v="6"/>
    <x v="2"/>
    <s v="Q1`21"/>
    <n v="36721266"/>
    <n v="494230"/>
  </r>
  <r>
    <n v="97"/>
    <x v="2"/>
    <x v="58"/>
    <x v="3"/>
    <x v="0"/>
    <x v="1"/>
    <x v="10"/>
    <s v="GTX1660"/>
    <x v="0"/>
    <s v="1920x1080"/>
    <x v="0"/>
    <x v="0"/>
    <x v="927"/>
    <s v="23_115-120"/>
    <s v="11_110-120"/>
    <x v="5"/>
    <x v="2"/>
    <s v="Q1`21"/>
    <n v="11580345"/>
    <n v="155859"/>
  </r>
  <r>
    <n v="46"/>
    <x v="2"/>
    <x v="59"/>
    <x v="3"/>
    <x v="0"/>
    <x v="1"/>
    <x v="10"/>
    <s v="RTX2070"/>
    <x v="0"/>
    <s v="1920x1080"/>
    <x v="0"/>
    <x v="0"/>
    <x v="928"/>
    <s v="30_150-155"/>
    <s v="15_150-160"/>
    <x v="5"/>
    <x v="2"/>
    <s v="Q1`21"/>
    <n v="7073006"/>
    <n v="95195"/>
  </r>
  <r>
    <n v="106"/>
    <x v="2"/>
    <x v="60"/>
    <x v="3"/>
    <x v="0"/>
    <x v="1"/>
    <x v="10"/>
    <s v="RTX2060"/>
    <x v="1"/>
    <s v="1920x1080"/>
    <x v="0"/>
    <x v="0"/>
    <x v="929"/>
    <s v="26_130-135"/>
    <s v="13_130-140"/>
    <x v="5"/>
    <x v="2"/>
    <s v="Q1`21"/>
    <n v="14160328"/>
    <n v="190583"/>
  </r>
  <r>
    <n v="197"/>
    <x v="2"/>
    <x v="408"/>
    <x v="3"/>
    <x v="0"/>
    <x v="0"/>
    <x v="22"/>
    <s v="RTX3080"/>
    <x v="1"/>
    <s v="1920x1080"/>
    <x v="0"/>
    <x v="0"/>
    <x v="930"/>
    <s v="52_260-265"/>
    <s v="26_260-270"/>
    <x v="5"/>
    <x v="2"/>
    <s v="Q1`21"/>
    <n v="51710530"/>
    <n v="695969"/>
  </r>
  <r>
    <n v="185"/>
    <x v="2"/>
    <x v="62"/>
    <x v="2"/>
    <x v="0"/>
    <x v="0"/>
    <x v="7"/>
    <s v="GTX1650/GTX1660"/>
    <x v="2"/>
    <s v="1920x1080/2560x1440"/>
    <x v="0"/>
    <x v="0"/>
    <x v="931"/>
    <s v="22_110-115"/>
    <s v="11_110-120"/>
    <x v="5"/>
    <x v="2"/>
    <s v="Q1`21"/>
    <n v="21171400"/>
    <n v="284945"/>
  </r>
  <r>
    <n v="5"/>
    <x v="2"/>
    <x v="63"/>
    <x v="3"/>
    <x v="0"/>
    <x v="0"/>
    <x v="7"/>
    <s v="GTX1660/RTX2060"/>
    <x v="0"/>
    <s v="1920x1080/2560x1440"/>
    <x v="0"/>
    <x v="0"/>
    <x v="932"/>
    <s v="21_105-110"/>
    <s v="10_100-110"/>
    <x v="5"/>
    <x v="2"/>
    <s v="Q1`21"/>
    <n v="533815"/>
    <n v="7185"/>
  </r>
  <r>
    <n v="53"/>
    <x v="2"/>
    <x v="64"/>
    <x v="3"/>
    <x v="0"/>
    <x v="1"/>
    <x v="10"/>
    <s v="GTX1660"/>
    <x v="1"/>
    <s v="1920x1080"/>
    <x v="0"/>
    <x v="0"/>
    <x v="475"/>
    <s v="21_105-110"/>
    <s v="10_100-110"/>
    <x v="5"/>
    <x v="2"/>
    <s v="Q1`21"/>
    <n v="5575229"/>
    <n v="75037"/>
  </r>
  <r>
    <n v="74"/>
    <x v="2"/>
    <x v="65"/>
    <x v="3"/>
    <x v="0"/>
    <x v="1"/>
    <x v="10"/>
    <s v="RTX2060"/>
    <x v="0"/>
    <s v="1920x1080"/>
    <x v="0"/>
    <x v="0"/>
    <x v="933"/>
    <s v="31_155-160"/>
    <s v="15_150-160"/>
    <x v="5"/>
    <x v="2"/>
    <s v="Q1`21"/>
    <n v="11762004"/>
    <n v="158304"/>
  </r>
  <r>
    <n v="2"/>
    <x v="2"/>
    <x v="535"/>
    <x v="3"/>
    <x v="0"/>
    <x v="1"/>
    <x v="10"/>
    <s v="RTX2060/RTX2070/RTX2080"/>
    <x v="1"/>
    <s v="1920x1080"/>
    <x v="0"/>
    <x v="0"/>
    <x v="934"/>
    <s v="40_200-205"/>
    <s v="20_200-210"/>
    <x v="5"/>
    <x v="2"/>
    <s v="Q1`21"/>
    <n v="403930"/>
    <n v="5436"/>
  </r>
  <r>
    <n v="655"/>
    <x v="2"/>
    <x v="409"/>
    <x v="0"/>
    <x v="0"/>
    <x v="0"/>
    <x v="1"/>
    <s v="Int"/>
    <x v="0"/>
    <s v="1366x768"/>
    <x v="0"/>
    <x v="0"/>
    <x v="935"/>
    <s v="8_40-45"/>
    <s v="4_40-50"/>
    <x v="1"/>
    <x v="2"/>
    <s v="Q1`21"/>
    <n v="26891025"/>
    <n v="361925"/>
  </r>
  <r>
    <n v="540"/>
    <x v="2"/>
    <x v="66"/>
    <x v="2"/>
    <x v="1"/>
    <x v="1"/>
    <x v="11"/>
    <s v="Int"/>
    <x v="2"/>
    <s v="1920x1080"/>
    <x v="0"/>
    <x v="0"/>
    <x v="936"/>
    <s v="9_45-50"/>
    <s v="4_40-50"/>
    <x v="1"/>
    <x v="2"/>
    <s v="Q1`21"/>
    <n v="25379460"/>
    <n v="341581"/>
  </r>
  <r>
    <n v="148"/>
    <x v="2"/>
    <x v="67"/>
    <x v="1"/>
    <x v="1"/>
    <x v="1"/>
    <x v="11"/>
    <s v="Int/MX110"/>
    <x v="0"/>
    <s v="1920x1080"/>
    <x v="0"/>
    <x v="0"/>
    <x v="937"/>
    <s v="11_55-60"/>
    <s v="5_50-60"/>
    <x v="2"/>
    <x v="2"/>
    <s v="Q1`21"/>
    <n v="8297324"/>
    <n v="111673"/>
  </r>
  <r>
    <n v="577"/>
    <x v="2"/>
    <x v="410"/>
    <x v="0"/>
    <x v="1"/>
    <x v="1"/>
    <x v="11"/>
    <s v="Int"/>
    <x v="0"/>
    <s v="1920x1080"/>
    <x v="0"/>
    <x v="0"/>
    <x v="938"/>
    <s v="11_55-60"/>
    <s v="5_50-60"/>
    <x v="2"/>
    <x v="2"/>
    <s v="Q1`21"/>
    <n v="32444133"/>
    <n v="436664"/>
  </r>
  <r>
    <n v="155"/>
    <x v="2"/>
    <x v="68"/>
    <x v="0"/>
    <x v="1"/>
    <x v="1"/>
    <x v="11"/>
    <s v="Int"/>
    <x v="0"/>
    <s v="1920x1080"/>
    <x v="0"/>
    <x v="0"/>
    <x v="939"/>
    <s v="12_60-65"/>
    <s v="6_60-70"/>
    <x v="4"/>
    <x v="2"/>
    <s v="Q1`21"/>
    <n v="9357040"/>
    <n v="125936"/>
  </r>
  <r>
    <n v="351"/>
    <x v="2"/>
    <x v="536"/>
    <x v="2"/>
    <x v="0"/>
    <x v="1"/>
    <x v="2"/>
    <s v="Int"/>
    <x v="2"/>
    <s v="1920x1080"/>
    <x v="0"/>
    <x v="1"/>
    <x v="540"/>
    <s v="5_25-30"/>
    <s v="2_20-30"/>
    <x v="0"/>
    <x v="2"/>
    <s v="Q1`21"/>
    <n v="10526490"/>
    <n v="141676"/>
  </r>
  <r>
    <n v="623"/>
    <x v="2"/>
    <x v="69"/>
    <x v="1"/>
    <x v="0"/>
    <x v="0"/>
    <x v="1"/>
    <s v="Int/MX230"/>
    <x v="0"/>
    <s v="1920x1080"/>
    <x v="0"/>
    <x v="0"/>
    <x v="940"/>
    <s v="8_40-45"/>
    <s v="4_40-50"/>
    <x v="1"/>
    <x v="2"/>
    <s v="Q1`21"/>
    <n v="27754650"/>
    <n v="373548"/>
  </r>
  <r>
    <n v="55"/>
    <x v="2"/>
    <x v="71"/>
    <x v="1"/>
    <x v="0"/>
    <x v="1"/>
    <x v="5"/>
    <s v="MX130"/>
    <x v="0"/>
    <s v="1920x1080"/>
    <x v="0"/>
    <x v="0"/>
    <x v="941"/>
    <s v="10_50-55"/>
    <s v="5_50-60"/>
    <x v="2"/>
    <x v="2"/>
    <s v="Q1`21"/>
    <n v="2875180"/>
    <n v="38697"/>
  </r>
  <r>
    <n v="2"/>
    <x v="2"/>
    <x v="72"/>
    <x v="0"/>
    <x v="0"/>
    <x v="0"/>
    <x v="0"/>
    <s v="Int"/>
    <x v="0"/>
    <s v="1920x1080"/>
    <x v="0"/>
    <x v="0"/>
    <x v="942"/>
    <s v="6_30-35"/>
    <s v="3_30-40"/>
    <x v="3"/>
    <x v="2"/>
    <s v="Q1`21"/>
    <n v="65930"/>
    <n v="887"/>
  </r>
  <r>
    <n v="62"/>
    <x v="2"/>
    <x v="73"/>
    <x v="3"/>
    <x v="0"/>
    <x v="0"/>
    <x v="1"/>
    <s v="GTX1050"/>
    <x v="0"/>
    <s v="1920x1080"/>
    <x v="0"/>
    <x v="0"/>
    <x v="943"/>
    <s v="11_55-60"/>
    <s v="5_50-60"/>
    <x v="2"/>
    <x v="2"/>
    <s v="Q1`21"/>
    <n v="3585584"/>
    <n v="48258"/>
  </r>
  <r>
    <n v="143"/>
    <x v="2"/>
    <x v="74"/>
    <x v="2"/>
    <x v="1"/>
    <x v="1"/>
    <x v="6"/>
    <s v="Int"/>
    <x v="2"/>
    <s v="1920x1080"/>
    <x v="0"/>
    <x v="0"/>
    <x v="944"/>
    <s v="24_120-125"/>
    <s v="12_120-130"/>
    <x v="5"/>
    <x v="2"/>
    <s v="Q1`21"/>
    <n v="17537377"/>
    <n v="236035"/>
  </r>
  <r>
    <n v="125"/>
    <x v="2"/>
    <x v="75"/>
    <x v="2"/>
    <x v="1"/>
    <x v="1"/>
    <x v="11"/>
    <s v="Int"/>
    <x v="2"/>
    <s v="1920x1080"/>
    <x v="0"/>
    <x v="0"/>
    <x v="945"/>
    <s v="19_95-100"/>
    <s v="9_90-100"/>
    <x v="5"/>
    <x v="2"/>
    <s v="Q1`21"/>
    <n v="12003000"/>
    <n v="161548"/>
  </r>
  <r>
    <n v="480"/>
    <x v="2"/>
    <x v="412"/>
    <x v="0"/>
    <x v="1"/>
    <x v="0"/>
    <x v="1"/>
    <s v="Int"/>
    <x v="0"/>
    <s v="1920x1080"/>
    <x v="0"/>
    <x v="0"/>
    <x v="946"/>
    <s v="11_55-60"/>
    <s v="5_50-60"/>
    <x v="2"/>
    <x v="2"/>
    <s v="Q1`21"/>
    <n v="27835200"/>
    <n v="374633"/>
  </r>
  <r>
    <n v="88"/>
    <x v="2"/>
    <x v="413"/>
    <x v="2"/>
    <x v="1"/>
    <x v="1"/>
    <x v="11"/>
    <s v="Int"/>
    <x v="2"/>
    <s v="1920x1080"/>
    <x v="0"/>
    <x v="0"/>
    <x v="947"/>
    <s v="9_45-50"/>
    <s v="4_40-50"/>
    <x v="1"/>
    <x v="2"/>
    <s v="Q1`21"/>
    <n v="4223560"/>
    <n v="56845"/>
  </r>
  <r>
    <n v="95"/>
    <x v="2"/>
    <x v="414"/>
    <x v="2"/>
    <x v="0"/>
    <x v="0"/>
    <x v="22"/>
    <s v="GTX1650"/>
    <x v="3"/>
    <s v="1920x1200"/>
    <x v="1"/>
    <x v="0"/>
    <x v="470"/>
    <s v="38_190-195"/>
    <s v="19_190-200"/>
    <x v="5"/>
    <x v="2"/>
    <s v="Q1`21"/>
    <n v="18239525"/>
    <n v="245485"/>
  </r>
  <r>
    <n v="44"/>
    <x v="2"/>
    <x v="76"/>
    <x v="5"/>
    <x v="1"/>
    <x v="1"/>
    <x v="9"/>
    <s v="RTX2060"/>
    <x v="0"/>
    <s v="3840x2160"/>
    <x v="0"/>
    <x v="0"/>
    <x v="948"/>
    <s v="31_155-160"/>
    <s v="15_150-160"/>
    <x v="5"/>
    <x v="2"/>
    <s v="Q1`21"/>
    <n v="6835488"/>
    <n v="91998"/>
  </r>
  <r>
    <n v="32"/>
    <x v="2"/>
    <x v="415"/>
    <x v="5"/>
    <x v="1"/>
    <x v="1"/>
    <x v="9"/>
    <s v="RTX2060"/>
    <x v="1"/>
    <s v="1920x1200"/>
    <x v="0"/>
    <x v="0"/>
    <x v="494"/>
    <s v="29_145-150"/>
    <s v="14_140-150"/>
    <x v="5"/>
    <x v="2"/>
    <s v="Q1`21"/>
    <n v="4671680"/>
    <n v="62876"/>
  </r>
  <r>
    <n v="5"/>
    <x v="2"/>
    <x v="77"/>
    <x v="5"/>
    <x v="1"/>
    <x v="1"/>
    <x v="9"/>
    <s v="Quadro RTX5000"/>
    <x v="1"/>
    <s v="1920x1200"/>
    <x v="0"/>
    <x v="0"/>
    <x v="495"/>
    <s v="75_375-380"/>
    <s v="37_370-380"/>
    <x v="5"/>
    <x v="2"/>
    <s v="Q1`21"/>
    <n v="1896300"/>
    <n v="25522"/>
  </r>
  <r>
    <n v="157"/>
    <x v="2"/>
    <x v="537"/>
    <x v="2"/>
    <x v="0"/>
    <x v="1"/>
    <x v="2"/>
    <s v="Int"/>
    <x v="2"/>
    <s v="1920x1080"/>
    <x v="1"/>
    <x v="1"/>
    <x v="949"/>
    <s v="7_35-40"/>
    <s v="3_30-40"/>
    <x v="3"/>
    <x v="2"/>
    <s v="Q1`21"/>
    <n v="5798010"/>
    <n v="78035"/>
  </r>
  <r>
    <n v="23"/>
    <x v="2"/>
    <x v="416"/>
    <x v="2"/>
    <x v="0"/>
    <x v="1"/>
    <x v="6"/>
    <s v="Xe MAX 11"/>
    <x v="2"/>
    <s v="1920x1080"/>
    <x v="1"/>
    <x v="0"/>
    <x v="496"/>
    <s v="17_85-90"/>
    <s v="8_80-90"/>
    <x v="5"/>
    <x v="2"/>
    <s v="Q1`21"/>
    <n v="2026300"/>
    <n v="27272"/>
  </r>
  <r>
    <n v="190"/>
    <x v="2"/>
    <x v="417"/>
    <x v="2"/>
    <x v="0"/>
    <x v="1"/>
    <x v="5"/>
    <s v="Int"/>
    <x v="2"/>
    <s v="1920x1080"/>
    <x v="0"/>
    <x v="0"/>
    <x v="950"/>
    <s v="9_45-50"/>
    <s v="4_40-50"/>
    <x v="1"/>
    <x v="2"/>
    <s v="Q1`21"/>
    <n v="8787120"/>
    <n v="118265"/>
  </r>
  <r>
    <n v="3614"/>
    <x v="2"/>
    <x v="418"/>
    <x v="2"/>
    <x v="0"/>
    <x v="0"/>
    <x v="7"/>
    <s v="Int"/>
    <x v="2"/>
    <s v="1920x1080"/>
    <x v="0"/>
    <x v="0"/>
    <x v="951"/>
    <s v="10_50-55"/>
    <s v="5_50-60"/>
    <x v="2"/>
    <x v="2"/>
    <s v="Q1`21"/>
    <n v="192441886"/>
    <n v="2590066"/>
  </r>
  <r>
    <n v="586"/>
    <x v="2"/>
    <x v="419"/>
    <x v="0"/>
    <x v="0"/>
    <x v="0"/>
    <x v="7"/>
    <s v="Int"/>
    <x v="0"/>
    <s v="1920x1080"/>
    <x v="0"/>
    <x v="0"/>
    <x v="952"/>
    <s v="11_55-60"/>
    <s v="5_50-60"/>
    <x v="2"/>
    <x v="2"/>
    <s v="Q1`21"/>
    <n v="34278070"/>
    <n v="461347"/>
  </r>
  <r>
    <n v="9"/>
    <x v="2"/>
    <x v="420"/>
    <x v="1"/>
    <x v="0"/>
    <x v="1"/>
    <x v="5"/>
    <s v="MX330"/>
    <x v="0"/>
    <s v="1920x1080"/>
    <x v="0"/>
    <x v="0"/>
    <x v="953"/>
    <s v="9_45-50"/>
    <s v="4_40-50"/>
    <x v="1"/>
    <x v="2"/>
    <s v="Q1`21"/>
    <n v="431937"/>
    <n v="5813"/>
  </r>
  <r>
    <n v="1662"/>
    <x v="2"/>
    <x v="79"/>
    <x v="0"/>
    <x v="0"/>
    <x v="0"/>
    <x v="7"/>
    <s v="Int"/>
    <x v="0"/>
    <s v="1920x1080"/>
    <x v="0"/>
    <x v="0"/>
    <x v="954"/>
    <s v="12_60-65"/>
    <s v="6_60-70"/>
    <x v="4"/>
    <x v="2"/>
    <s v="Q1`21"/>
    <n v="101898882"/>
    <n v="1371452"/>
  </r>
  <r>
    <n v="1004"/>
    <x v="2"/>
    <x v="421"/>
    <x v="0"/>
    <x v="0"/>
    <x v="1"/>
    <x v="6"/>
    <s v="Int"/>
    <x v="0"/>
    <s v="1920x1080"/>
    <x v="0"/>
    <x v="0"/>
    <x v="955"/>
    <s v="17_85-90"/>
    <s v="8_80-90"/>
    <x v="5"/>
    <x v="2"/>
    <s v="Q1`21"/>
    <n v="85662284"/>
    <n v="1152924"/>
  </r>
  <r>
    <n v="35"/>
    <x v="2"/>
    <x v="80"/>
    <x v="2"/>
    <x v="0"/>
    <x v="1"/>
    <x v="5"/>
    <s v="Int"/>
    <x v="3"/>
    <s v="1920x1080"/>
    <x v="0"/>
    <x v="0"/>
    <x v="956"/>
    <s v="12_60-65"/>
    <s v="6_60-70"/>
    <x v="4"/>
    <x v="2"/>
    <s v="Q1`21"/>
    <n v="2264990"/>
    <n v="30484"/>
  </r>
  <r>
    <n v="512"/>
    <x v="2"/>
    <x v="422"/>
    <x v="2"/>
    <x v="0"/>
    <x v="1"/>
    <x v="6"/>
    <s v="Int"/>
    <x v="2"/>
    <s v="1920x1080"/>
    <x v="0"/>
    <x v="0"/>
    <x v="502"/>
    <s v="14_70-75"/>
    <s v="7_70-80"/>
    <x v="6"/>
    <x v="2"/>
    <s v="Q1`21"/>
    <n v="37882880"/>
    <n v="509864"/>
  </r>
  <r>
    <n v="60"/>
    <x v="2"/>
    <x v="423"/>
    <x v="1"/>
    <x v="0"/>
    <x v="1"/>
    <x v="11"/>
    <s v="MX250"/>
    <x v="0"/>
    <s v="1920x1080"/>
    <x v="0"/>
    <x v="0"/>
    <x v="957"/>
    <s v="15_75-80"/>
    <s v="7_70-80"/>
    <x v="6"/>
    <x v="2"/>
    <s v="Q1`21"/>
    <n v="4560000"/>
    <n v="61373"/>
  </r>
  <r>
    <n v="185"/>
    <x v="2"/>
    <x v="424"/>
    <x v="2"/>
    <x v="0"/>
    <x v="1"/>
    <x v="6"/>
    <s v="Int"/>
    <x v="2"/>
    <s v="1920x1080"/>
    <x v="0"/>
    <x v="0"/>
    <x v="958"/>
    <s v="12_60-65"/>
    <s v="6_60-70"/>
    <x v="4"/>
    <x v="2"/>
    <s v="Q1`21"/>
    <n v="12004095"/>
    <n v="161563"/>
  </r>
  <r>
    <n v="685"/>
    <x v="2"/>
    <x v="425"/>
    <x v="1"/>
    <x v="0"/>
    <x v="0"/>
    <x v="1"/>
    <s v="RX540"/>
    <x v="0"/>
    <s v="1366x768"/>
    <x v="0"/>
    <x v="0"/>
    <x v="959"/>
    <s v="8_40-45"/>
    <s v="4_40-50"/>
    <x v="1"/>
    <x v="2"/>
    <s v="Q1`21"/>
    <n v="30455100"/>
    <n v="409894"/>
  </r>
  <r>
    <n v="99"/>
    <x v="2"/>
    <x v="82"/>
    <x v="1"/>
    <x v="0"/>
    <x v="1"/>
    <x v="4"/>
    <s v="MX250"/>
    <x v="0"/>
    <s v="1920x1080"/>
    <x v="0"/>
    <x v="0"/>
    <x v="960"/>
    <s v="10_50-55"/>
    <s v="5_50-60"/>
    <x v="2"/>
    <x v="2"/>
    <s v="Q1`21"/>
    <n v="5421438"/>
    <n v="72967"/>
  </r>
  <r>
    <n v="183"/>
    <x v="2"/>
    <x v="426"/>
    <x v="1"/>
    <x v="0"/>
    <x v="1"/>
    <x v="5"/>
    <s v="MX330"/>
    <x v="0"/>
    <s v="1920x1080"/>
    <x v="0"/>
    <x v="0"/>
    <x v="961"/>
    <s v="10_50-55"/>
    <s v="5_50-60"/>
    <x v="2"/>
    <x v="2"/>
    <s v="Q1`21"/>
    <n v="9910182"/>
    <n v="133381"/>
  </r>
  <r>
    <n v="882"/>
    <x v="2"/>
    <x v="427"/>
    <x v="0"/>
    <x v="0"/>
    <x v="1"/>
    <x v="2"/>
    <s v="Int"/>
    <x v="0"/>
    <s v="1920x1080"/>
    <x v="0"/>
    <x v="1"/>
    <x v="962"/>
    <s v="7_35-40"/>
    <s v="3_30-40"/>
    <x v="3"/>
    <x v="2"/>
    <s v="Q1`21"/>
    <n v="32585490"/>
    <n v="438566"/>
  </r>
  <r>
    <n v="7"/>
    <x v="2"/>
    <x v="538"/>
    <x v="1"/>
    <x v="0"/>
    <x v="1"/>
    <x v="2"/>
    <s v="MX110"/>
    <x v="0"/>
    <s v="1366x768"/>
    <x v="0"/>
    <x v="1"/>
    <x v="963"/>
    <s v="6_30-35"/>
    <s v="3_30-40"/>
    <x v="3"/>
    <x v="2"/>
    <s v="Q1`21"/>
    <n v="227808"/>
    <n v="3066"/>
  </r>
  <r>
    <n v="1144"/>
    <x v="2"/>
    <x v="83"/>
    <x v="0"/>
    <x v="0"/>
    <x v="1"/>
    <x v="2"/>
    <s v="Int"/>
    <x v="0"/>
    <s v="1920x1080"/>
    <x v="0"/>
    <x v="1"/>
    <x v="964"/>
    <s v="6_30-35"/>
    <s v="3_30-40"/>
    <x v="3"/>
    <x v="2"/>
    <s v="Q1`21"/>
    <n v="39767728"/>
    <n v="535232"/>
  </r>
  <r>
    <n v="224"/>
    <x v="2"/>
    <x v="429"/>
    <x v="1"/>
    <x v="0"/>
    <x v="0"/>
    <x v="1"/>
    <s v="Int/R540X"/>
    <x v="1"/>
    <s v="1600x900/1920x1080"/>
    <x v="0"/>
    <x v="0"/>
    <x v="965"/>
    <s v="10_50-55"/>
    <s v="5_50-60"/>
    <x v="2"/>
    <x v="2"/>
    <s v="Q1`21"/>
    <n v="12011328"/>
    <n v="161660"/>
  </r>
  <r>
    <n v="277"/>
    <x v="2"/>
    <x v="85"/>
    <x v="2"/>
    <x v="0"/>
    <x v="1"/>
    <x v="6"/>
    <s v="Int/MX450"/>
    <x v="2"/>
    <s v="1920x1080+ScreenPad"/>
    <x v="1"/>
    <x v="0"/>
    <x v="966"/>
    <s v="25_125-130"/>
    <s v="12_120-130"/>
    <x v="5"/>
    <x v="2"/>
    <s v="Q1`21"/>
    <n v="34696189"/>
    <n v="466974"/>
  </r>
  <r>
    <n v="164"/>
    <x v="2"/>
    <x v="86"/>
    <x v="2"/>
    <x v="0"/>
    <x v="1"/>
    <x v="6"/>
    <s v="Int"/>
    <x v="3"/>
    <s v="3840х2160"/>
    <x v="1"/>
    <x v="0"/>
    <x v="967"/>
    <s v="27_135-140"/>
    <s v="13_130-140"/>
    <x v="5"/>
    <x v="2"/>
    <s v="Q1`21"/>
    <n v="22870784"/>
    <n v="307817"/>
  </r>
  <r>
    <n v="74"/>
    <x v="2"/>
    <x v="88"/>
    <x v="2"/>
    <x v="0"/>
    <x v="1"/>
    <x v="6"/>
    <s v="Int"/>
    <x v="3"/>
    <s v="1920x1080"/>
    <x v="1"/>
    <x v="0"/>
    <x v="968"/>
    <s v="19_95-100"/>
    <s v="9_90-100"/>
    <x v="5"/>
    <x v="2"/>
    <s v="Q1`21"/>
    <n v="7359300"/>
    <n v="99048"/>
  </r>
  <r>
    <n v="23"/>
    <x v="2"/>
    <x v="89"/>
    <x v="2"/>
    <x v="0"/>
    <x v="1"/>
    <x v="5"/>
    <s v="Int"/>
    <x v="3"/>
    <s v="1920x1080"/>
    <x v="1"/>
    <x v="0"/>
    <x v="969"/>
    <s v="18_90-95"/>
    <s v="9_90-100"/>
    <x v="5"/>
    <x v="2"/>
    <s v="Q1`21"/>
    <n v="2124602"/>
    <n v="28595"/>
  </r>
  <r>
    <n v="16"/>
    <x v="2"/>
    <x v="90"/>
    <x v="2"/>
    <x v="0"/>
    <x v="1"/>
    <x v="4"/>
    <s v="Int"/>
    <x v="2"/>
    <s v="1920x1080"/>
    <x v="1"/>
    <x v="0"/>
    <x v="970"/>
    <s v="15_75-80"/>
    <s v="7_70-80"/>
    <x v="6"/>
    <x v="2"/>
    <s v="Q1`21"/>
    <n v="1224688"/>
    <n v="16483"/>
  </r>
  <r>
    <n v="16"/>
    <x v="2"/>
    <x v="430"/>
    <x v="3"/>
    <x v="0"/>
    <x v="1"/>
    <x v="10"/>
    <s v="RTX2060"/>
    <x v="0"/>
    <s v="3840x2160+ScreenPad"/>
    <x v="1"/>
    <x v="0"/>
    <x v="971"/>
    <s v="53_265-270"/>
    <s v="26_260-270"/>
    <x v="5"/>
    <x v="2"/>
    <s v="Q1`21"/>
    <n v="4261360"/>
    <n v="57353"/>
  </r>
  <r>
    <n v="903"/>
    <x v="2"/>
    <x v="539"/>
    <x v="2"/>
    <x v="0"/>
    <x v="0"/>
    <x v="25"/>
    <s v="Int"/>
    <x v="3"/>
    <s v="1920x1080"/>
    <x v="0"/>
    <x v="0"/>
    <x v="972"/>
    <s v="15_75-80"/>
    <s v="7_70-80"/>
    <x v="6"/>
    <x v="2"/>
    <s v="Q1`21"/>
    <n v="72230970"/>
    <n v="972153"/>
  </r>
  <r>
    <n v="74"/>
    <x v="2"/>
    <x v="92"/>
    <x v="2"/>
    <x v="0"/>
    <x v="1"/>
    <x v="6"/>
    <s v="Int"/>
    <x v="3"/>
    <s v="1920x1080"/>
    <x v="0"/>
    <x v="0"/>
    <x v="973"/>
    <s v="15_75-80"/>
    <s v="7_70-80"/>
    <x v="6"/>
    <x v="2"/>
    <s v="Q1`21"/>
    <n v="5557696"/>
    <n v="74801"/>
  </r>
  <r>
    <n v="49"/>
    <x v="2"/>
    <x v="431"/>
    <x v="2"/>
    <x v="0"/>
    <x v="1"/>
    <x v="5"/>
    <s v="Int"/>
    <x v="3"/>
    <s v="1920x1080"/>
    <x v="0"/>
    <x v="0"/>
    <x v="974"/>
    <s v="14_70-75"/>
    <s v="7_70-80"/>
    <x v="6"/>
    <x v="2"/>
    <s v="Q1`21"/>
    <n v="3443671"/>
    <n v="46348"/>
  </r>
  <r>
    <n v="78"/>
    <x v="2"/>
    <x v="93"/>
    <x v="2"/>
    <x v="0"/>
    <x v="1"/>
    <x v="6"/>
    <s v="Int"/>
    <x v="2"/>
    <s v="1920x1080"/>
    <x v="1"/>
    <x v="0"/>
    <x v="975"/>
    <s v="26_130-135"/>
    <s v="13_130-140"/>
    <x v="5"/>
    <x v="2"/>
    <s v="Q1`21"/>
    <n v="10336248"/>
    <n v="139115"/>
  </r>
  <r>
    <n v="231"/>
    <x v="2"/>
    <x v="94"/>
    <x v="2"/>
    <x v="0"/>
    <x v="1"/>
    <x v="6"/>
    <s v="Int"/>
    <x v="2"/>
    <s v="1920x1080"/>
    <x v="0"/>
    <x v="0"/>
    <x v="976"/>
    <s v="15_75-80"/>
    <s v="7_70-80"/>
    <x v="6"/>
    <x v="2"/>
    <s v="Q1`21"/>
    <n v="17683974"/>
    <n v="238008"/>
  </r>
  <r>
    <n v="113"/>
    <x v="2"/>
    <x v="432"/>
    <x v="2"/>
    <x v="0"/>
    <x v="1"/>
    <x v="5"/>
    <s v="Int"/>
    <x v="2"/>
    <s v="1920x1080"/>
    <x v="0"/>
    <x v="0"/>
    <x v="977"/>
    <s v="17_85-90"/>
    <s v="8_80-90"/>
    <x v="5"/>
    <x v="2"/>
    <s v="Q1`21"/>
    <n v="9725684"/>
    <n v="130897"/>
  </r>
  <r>
    <n v="160"/>
    <x v="2"/>
    <x v="96"/>
    <x v="2"/>
    <x v="0"/>
    <x v="1"/>
    <x v="11"/>
    <s v="MX250"/>
    <x v="2"/>
    <s v="1920x1080"/>
    <x v="0"/>
    <x v="0"/>
    <x v="978"/>
    <s v="18_90-95"/>
    <s v="9_90-100"/>
    <x v="5"/>
    <x v="2"/>
    <s v="Q1`21"/>
    <n v="14707520"/>
    <n v="197948"/>
  </r>
  <r>
    <n v="510"/>
    <x v="2"/>
    <x v="97"/>
    <x v="2"/>
    <x v="0"/>
    <x v="1"/>
    <x v="6"/>
    <s v="Int"/>
    <x v="2"/>
    <s v="1920x1080"/>
    <x v="0"/>
    <x v="0"/>
    <x v="979"/>
    <s v="19_95-100"/>
    <s v="9_90-100"/>
    <x v="5"/>
    <x v="2"/>
    <s v="Q1`21"/>
    <n v="50572110"/>
    <n v="680648"/>
  </r>
  <r>
    <n v="197"/>
    <x v="2"/>
    <x v="540"/>
    <x v="3"/>
    <x v="0"/>
    <x v="0"/>
    <x v="22"/>
    <s v="RTX3080"/>
    <x v="0"/>
    <s v="1920x1080+ScreenPad"/>
    <x v="1"/>
    <x v="0"/>
    <x v="980"/>
    <s v="55_275-280"/>
    <s v="27_270-280"/>
    <x v="5"/>
    <x v="2"/>
    <s v="Q1`21"/>
    <n v="54869031"/>
    <n v="738480"/>
  </r>
  <r>
    <n v="13"/>
    <x v="3"/>
    <x v="98"/>
    <x v="3"/>
    <x v="0"/>
    <x v="1"/>
    <x v="10"/>
    <s v="RTX2060/RTX2070/RTX2080"/>
    <x v="0"/>
    <s v="1920x1080/3840x2160"/>
    <x v="0"/>
    <x v="0"/>
    <x v="981"/>
    <s v="41_205-210"/>
    <s v="20_200-210"/>
    <x v="5"/>
    <x v="2"/>
    <s v="Q1`21"/>
    <n v="2685358"/>
    <n v="36142"/>
  </r>
  <r>
    <n v="933"/>
    <x v="3"/>
    <x v="99"/>
    <x v="0"/>
    <x v="0"/>
    <x v="1"/>
    <x v="5"/>
    <s v="Int"/>
    <x v="0"/>
    <s v="1920x1080"/>
    <x v="0"/>
    <x v="0"/>
    <x v="982"/>
    <s v="7_35-40"/>
    <s v="3_30-40"/>
    <x v="3"/>
    <x v="2"/>
    <s v="Q1`21"/>
    <n v="34951113"/>
    <n v="470405"/>
  </r>
  <r>
    <n v="314"/>
    <x v="3"/>
    <x v="541"/>
    <x v="0"/>
    <x v="0"/>
    <x v="0"/>
    <x v="1"/>
    <s v="Int"/>
    <x v="0"/>
    <s v="1920x1080"/>
    <x v="0"/>
    <x v="0"/>
    <x v="983"/>
    <s v="11_55-60"/>
    <s v="5_50-60"/>
    <x v="2"/>
    <x v="2"/>
    <s v="Q1`21"/>
    <n v="18287360"/>
    <n v="246129"/>
  </r>
  <r>
    <n v="900"/>
    <x v="3"/>
    <x v="434"/>
    <x v="1"/>
    <x v="0"/>
    <x v="1"/>
    <x v="4"/>
    <s v="Int/520"/>
    <x v="0"/>
    <s v="1920x1080"/>
    <x v="0"/>
    <x v="0"/>
    <x v="984"/>
    <s v="6_30-35"/>
    <s v="3_30-40"/>
    <x v="3"/>
    <x v="2"/>
    <s v="Q1`21"/>
    <n v="28722600"/>
    <n v="386576"/>
  </r>
  <r>
    <n v="408"/>
    <x v="3"/>
    <x v="101"/>
    <x v="1"/>
    <x v="0"/>
    <x v="1"/>
    <x v="5"/>
    <s v="Int/MX230/MX250"/>
    <x v="1"/>
    <s v="1920x1080"/>
    <x v="0"/>
    <x v="0"/>
    <x v="985"/>
    <s v="12_60-65"/>
    <s v="6_60-70"/>
    <x v="4"/>
    <x v="2"/>
    <s v="Q1`21"/>
    <n v="24938184"/>
    <n v="335642"/>
  </r>
  <r>
    <n v="65"/>
    <x v="3"/>
    <x v="102"/>
    <x v="2"/>
    <x v="0"/>
    <x v="1"/>
    <x v="6"/>
    <s v="Int/MX350"/>
    <x v="2"/>
    <s v="2560x1600"/>
    <x v="0"/>
    <x v="0"/>
    <x v="986"/>
    <s v="19_95-100"/>
    <s v="9_90-100"/>
    <x v="5"/>
    <x v="2"/>
    <s v="Q1`21"/>
    <n v="6318000"/>
    <n v="85034"/>
  </r>
  <r>
    <n v="282"/>
    <x v="3"/>
    <x v="103"/>
    <x v="3"/>
    <x v="0"/>
    <x v="1"/>
    <x v="10"/>
    <s v="GTX1650/GTX1650/RTX2060"/>
    <x v="0"/>
    <s v="1920x1080"/>
    <x v="0"/>
    <x v="0"/>
    <x v="987"/>
    <s v="16_80-85"/>
    <s v="8_80-90"/>
    <x v="5"/>
    <x v="2"/>
    <s v="Q1`21"/>
    <n v="23641470"/>
    <n v="318189"/>
  </r>
  <r>
    <n v="6"/>
    <x v="3"/>
    <x v="542"/>
    <x v="3"/>
    <x v="0"/>
    <x v="1"/>
    <x v="10"/>
    <s v="RTX2060"/>
    <x v="0"/>
    <s v="1920x1080"/>
    <x v="0"/>
    <x v="0"/>
    <x v="988"/>
    <s v="20_100-105"/>
    <s v="10_100-110"/>
    <x v="5"/>
    <x v="2"/>
    <s v="Q1`21"/>
    <n v="619152"/>
    <n v="8333"/>
  </r>
  <r>
    <n v="262"/>
    <x v="3"/>
    <x v="104"/>
    <x v="3"/>
    <x v="0"/>
    <x v="1"/>
    <x v="10"/>
    <s v="GTX1650/RTX2060/RTX2070"/>
    <x v="0"/>
    <s v="1920x1080"/>
    <x v="0"/>
    <x v="0"/>
    <x v="989"/>
    <s v="20_100-105"/>
    <s v="10_100-110"/>
    <x v="5"/>
    <x v="2"/>
    <s v="Q1`21"/>
    <n v="26259998"/>
    <n v="353432"/>
  </r>
  <r>
    <n v="13"/>
    <x v="3"/>
    <x v="543"/>
    <x v="3"/>
    <x v="0"/>
    <x v="0"/>
    <x v="8"/>
    <s v="RX 5600M"/>
    <x v="0"/>
    <s v="1920x1080"/>
    <x v="0"/>
    <x v="0"/>
    <x v="990"/>
    <s v="16_80-85"/>
    <s v="8_80-90"/>
    <x v="5"/>
    <x v="2"/>
    <s v="Q1`21"/>
    <n v="1104740"/>
    <n v="14869"/>
  </r>
  <r>
    <n v="6"/>
    <x v="3"/>
    <x v="105"/>
    <x v="3"/>
    <x v="0"/>
    <x v="1"/>
    <x v="9"/>
    <s v="GTX1660/RTX2060/RTX2070"/>
    <x v="0"/>
    <s v="1920x1080"/>
    <x v="0"/>
    <x v="0"/>
    <x v="991"/>
    <s v="19_95-100"/>
    <s v="9_90-100"/>
    <x v="5"/>
    <x v="2"/>
    <s v="Q1`21"/>
    <n v="583848"/>
    <n v="7858"/>
  </r>
  <r>
    <n v="191"/>
    <x v="3"/>
    <x v="106"/>
    <x v="3"/>
    <x v="0"/>
    <x v="1"/>
    <x v="10"/>
    <s v="GTX1660/RTX2060/RTX2070"/>
    <x v="1"/>
    <s v="1920x1080"/>
    <x v="0"/>
    <x v="0"/>
    <x v="992"/>
    <s v="29_145-150"/>
    <s v="14_140-150"/>
    <x v="5"/>
    <x v="2"/>
    <s v="Q1`21"/>
    <n v="27831756"/>
    <n v="374586"/>
  </r>
  <r>
    <n v="17"/>
    <x v="3"/>
    <x v="107"/>
    <x v="2"/>
    <x v="1"/>
    <x v="1"/>
    <x v="4"/>
    <s v="Int"/>
    <x v="3"/>
    <s v="1920x1080"/>
    <x v="0"/>
    <x v="0"/>
    <x v="808"/>
    <s v="13_65-70"/>
    <s v="6_60-70"/>
    <x v="4"/>
    <x v="2"/>
    <s v="Q1`21"/>
    <n v="1189830"/>
    <n v="16014"/>
  </r>
  <r>
    <n v="291"/>
    <x v="3"/>
    <x v="108"/>
    <x v="2"/>
    <x v="1"/>
    <x v="1"/>
    <x v="11"/>
    <s v="Int"/>
    <x v="2"/>
    <s v="1920x1080"/>
    <x v="0"/>
    <x v="0"/>
    <x v="993"/>
    <s v="12_60-65"/>
    <s v="6_60-70"/>
    <x v="4"/>
    <x v="2"/>
    <s v="Q1`21"/>
    <n v="18404295"/>
    <n v="247702"/>
  </r>
  <r>
    <n v="1"/>
    <x v="3"/>
    <x v="544"/>
    <x v="2"/>
    <x v="1"/>
    <x v="1"/>
    <x v="15"/>
    <s v="Int"/>
    <x v="2"/>
    <s v="1366x768"/>
    <x v="0"/>
    <x v="0"/>
    <x v="994"/>
    <s v="12_60-65"/>
    <s v="6_60-70"/>
    <x v="4"/>
    <x v="2"/>
    <s v="Q1`21"/>
    <n v="62990"/>
    <n v="848"/>
  </r>
  <r>
    <n v="531"/>
    <x v="3"/>
    <x v="109"/>
    <x v="1"/>
    <x v="1"/>
    <x v="1"/>
    <x v="11"/>
    <s v="Int/RX640"/>
    <x v="0"/>
    <s v="1920x1080"/>
    <x v="0"/>
    <x v="0"/>
    <x v="995"/>
    <s v="12_60-65"/>
    <s v="6_60-70"/>
    <x v="4"/>
    <x v="2"/>
    <s v="Q1`21"/>
    <n v="32776506"/>
    <n v="441137"/>
  </r>
  <r>
    <n v="82"/>
    <x v="3"/>
    <x v="110"/>
    <x v="2"/>
    <x v="1"/>
    <x v="1"/>
    <x v="11"/>
    <s v="Int"/>
    <x v="3"/>
    <s v="1920x1080"/>
    <x v="0"/>
    <x v="0"/>
    <x v="996"/>
    <s v="18_90-95"/>
    <s v="9_90-100"/>
    <x v="5"/>
    <x v="2"/>
    <s v="Q1`21"/>
    <n v="7380000"/>
    <n v="99327"/>
  </r>
  <r>
    <n v="38"/>
    <x v="3"/>
    <x v="439"/>
    <x v="2"/>
    <x v="1"/>
    <x v="1"/>
    <x v="6"/>
    <s v="Int"/>
    <x v="3"/>
    <s v="1920x1080"/>
    <x v="0"/>
    <x v="0"/>
    <x v="546"/>
    <s v="12_60-65"/>
    <s v="6_60-70"/>
    <x v="4"/>
    <x v="2"/>
    <s v="Q1`21"/>
    <n v="2444920"/>
    <n v="32906"/>
  </r>
  <r>
    <n v="1"/>
    <x v="3"/>
    <x v="545"/>
    <x v="2"/>
    <x v="1"/>
    <x v="1"/>
    <x v="4"/>
    <s v="Int"/>
    <x v="2"/>
    <s v="1920x1080"/>
    <x v="0"/>
    <x v="0"/>
    <x v="997"/>
    <s v="15_75-80"/>
    <s v="7_70-80"/>
    <x v="6"/>
    <x v="2"/>
    <s v="Q1`21"/>
    <n v="75955"/>
    <n v="1022"/>
  </r>
  <r>
    <n v="1"/>
    <x v="3"/>
    <x v="440"/>
    <x v="2"/>
    <x v="1"/>
    <x v="1"/>
    <x v="9"/>
    <s v="Int/MX150"/>
    <x v="2"/>
    <s v="1920x1080"/>
    <x v="0"/>
    <x v="0"/>
    <x v="547"/>
    <s v="22_110-115"/>
    <s v="11_110-120"/>
    <x v="5"/>
    <x v="2"/>
    <s v="Q1`21"/>
    <n v="112909"/>
    <n v="1520"/>
  </r>
  <r>
    <n v="248"/>
    <x v="3"/>
    <x v="112"/>
    <x v="2"/>
    <x v="1"/>
    <x v="1"/>
    <x v="11"/>
    <s v="Int"/>
    <x v="2"/>
    <s v="1920x1080"/>
    <x v="0"/>
    <x v="0"/>
    <x v="998"/>
    <s v="16_80-85"/>
    <s v="8_80-90"/>
    <x v="5"/>
    <x v="2"/>
    <s v="Q1`21"/>
    <n v="20415856"/>
    <n v="274776"/>
  </r>
  <r>
    <n v="44"/>
    <x v="3"/>
    <x v="113"/>
    <x v="2"/>
    <x v="1"/>
    <x v="1"/>
    <x v="10"/>
    <s v="Int/MX250"/>
    <x v="2"/>
    <s v="1920x1080"/>
    <x v="0"/>
    <x v="0"/>
    <x v="999"/>
    <s v="18_90-95"/>
    <s v="9_90-100"/>
    <x v="5"/>
    <x v="2"/>
    <s v="Q1`21"/>
    <n v="4083684"/>
    <n v="54962"/>
  </r>
  <r>
    <n v="166"/>
    <x v="3"/>
    <x v="546"/>
    <x v="2"/>
    <x v="1"/>
    <x v="1"/>
    <x v="6"/>
    <s v="Int"/>
    <x v="2"/>
    <s v="1920x1080"/>
    <x v="0"/>
    <x v="0"/>
    <x v="1000"/>
    <s v="16_80-85"/>
    <s v="8_80-90"/>
    <x v="5"/>
    <x v="2"/>
    <s v="Q1`21"/>
    <n v="13470568"/>
    <n v="181300"/>
  </r>
  <r>
    <n v="4"/>
    <x v="3"/>
    <x v="114"/>
    <x v="0"/>
    <x v="1"/>
    <x v="1"/>
    <x v="9"/>
    <s v="Int"/>
    <x v="0"/>
    <s v="1920x1080"/>
    <x v="0"/>
    <x v="0"/>
    <x v="1001"/>
    <s v="15_75-80"/>
    <s v="7_70-80"/>
    <x v="6"/>
    <x v="2"/>
    <s v="Q1`21"/>
    <n v="310360"/>
    <n v="4177"/>
  </r>
  <r>
    <n v="112"/>
    <x v="3"/>
    <x v="115"/>
    <x v="0"/>
    <x v="1"/>
    <x v="1"/>
    <x v="11"/>
    <s v="Int"/>
    <x v="0"/>
    <s v="1920x1080"/>
    <x v="0"/>
    <x v="0"/>
    <x v="1002"/>
    <s v="17_85-90"/>
    <s v="8_80-90"/>
    <x v="5"/>
    <x v="2"/>
    <s v="Q1`21"/>
    <n v="10032736"/>
    <n v="135030"/>
  </r>
  <r>
    <n v="417"/>
    <x v="3"/>
    <x v="116"/>
    <x v="0"/>
    <x v="1"/>
    <x v="1"/>
    <x v="11"/>
    <s v="Int"/>
    <x v="0"/>
    <s v="1920x1080"/>
    <x v="0"/>
    <x v="0"/>
    <x v="1003"/>
    <s v="17_85-90"/>
    <s v="8_80-90"/>
    <x v="5"/>
    <x v="2"/>
    <s v="Q1`21"/>
    <n v="36746874"/>
    <n v="494574"/>
  </r>
  <r>
    <n v="52"/>
    <x v="3"/>
    <x v="441"/>
    <x v="1"/>
    <x v="1"/>
    <x v="1"/>
    <x v="6"/>
    <s v="MX450"/>
    <x v="0"/>
    <s v="1920x1080"/>
    <x v="0"/>
    <x v="0"/>
    <x v="1004"/>
    <s v="24_120-125"/>
    <s v="12_120-130"/>
    <x v="5"/>
    <x v="2"/>
    <s v="Q1`21"/>
    <n v="6380400"/>
    <n v="85873"/>
  </r>
  <r>
    <n v="1"/>
    <x v="3"/>
    <x v="547"/>
    <x v="4"/>
    <x v="1"/>
    <x v="1"/>
    <x v="4"/>
    <s v="Int"/>
    <x v="6"/>
    <s v="1920x1080"/>
    <x v="1"/>
    <x v="0"/>
    <x v="1005"/>
    <s v="24_120-125"/>
    <s v="12_120-130"/>
    <x v="5"/>
    <x v="2"/>
    <s v="Q1`21"/>
    <n v="120000"/>
    <n v="1615"/>
  </r>
  <r>
    <n v="9"/>
    <x v="3"/>
    <x v="548"/>
    <x v="4"/>
    <x v="1"/>
    <x v="1"/>
    <x v="4"/>
    <s v="Int"/>
    <x v="4"/>
    <s v="1920x1080"/>
    <x v="0"/>
    <x v="0"/>
    <x v="1006"/>
    <s v="37_185-190"/>
    <s v="18_180-190"/>
    <x v="5"/>
    <x v="2"/>
    <s v="Q1`21"/>
    <n v="1665000"/>
    <n v="22409"/>
  </r>
  <r>
    <n v="65"/>
    <x v="3"/>
    <x v="118"/>
    <x v="2"/>
    <x v="1"/>
    <x v="1"/>
    <x v="11"/>
    <s v="Int"/>
    <x v="3"/>
    <s v="1920x1080"/>
    <x v="0"/>
    <x v="0"/>
    <x v="1007"/>
    <s v="20_100-105"/>
    <s v="10_100-110"/>
    <x v="5"/>
    <x v="2"/>
    <s v="Q1`21"/>
    <n v="6571890"/>
    <n v="88451"/>
  </r>
  <r>
    <n v="1"/>
    <x v="3"/>
    <x v="549"/>
    <x v="2"/>
    <x v="1"/>
    <x v="1"/>
    <x v="11"/>
    <s v="Int"/>
    <x v="3"/>
    <s v="1920x1080"/>
    <x v="1"/>
    <x v="0"/>
    <x v="1008"/>
    <s v="24_120-125"/>
    <s v="12_120-130"/>
    <x v="5"/>
    <x v="2"/>
    <s v="Q1`21"/>
    <n v="124990"/>
    <n v="1682"/>
  </r>
  <r>
    <n v="398"/>
    <x v="3"/>
    <x v="119"/>
    <x v="2"/>
    <x v="1"/>
    <x v="1"/>
    <x v="11"/>
    <s v="Int"/>
    <x v="2"/>
    <s v="1920x1080/3840x2160"/>
    <x v="0"/>
    <x v="0"/>
    <x v="1009"/>
    <s v="19_95-100"/>
    <s v="9_90-100"/>
    <x v="5"/>
    <x v="2"/>
    <s v="Q1`21"/>
    <n v="38456750"/>
    <n v="517587"/>
  </r>
  <r>
    <n v="1"/>
    <x v="3"/>
    <x v="550"/>
    <x v="2"/>
    <x v="1"/>
    <x v="1"/>
    <x v="15"/>
    <s v="Int"/>
    <x v="2"/>
    <s v="1920x1080"/>
    <x v="0"/>
    <x v="0"/>
    <x v="1010"/>
    <s v="21_105-110"/>
    <s v="10_100-110"/>
    <x v="5"/>
    <x v="2"/>
    <s v="Q1`21"/>
    <n v="106364"/>
    <n v="1432"/>
  </r>
  <r>
    <n v="49"/>
    <x v="3"/>
    <x v="551"/>
    <x v="2"/>
    <x v="1"/>
    <x v="1"/>
    <x v="11"/>
    <s v="Int"/>
    <x v="2"/>
    <s v="1920x1080"/>
    <x v="1"/>
    <x v="0"/>
    <x v="1011"/>
    <s v="30_150-155"/>
    <s v="15_150-160"/>
    <x v="5"/>
    <x v="2"/>
    <s v="Q1`21"/>
    <n v="7389347"/>
    <n v="99453"/>
  </r>
  <r>
    <n v="4"/>
    <x v="3"/>
    <x v="120"/>
    <x v="0"/>
    <x v="1"/>
    <x v="1"/>
    <x v="11"/>
    <s v="Int"/>
    <x v="0"/>
    <s v="1920x1080"/>
    <x v="1"/>
    <x v="0"/>
    <x v="1012"/>
    <s v="33_165-170"/>
    <s v="16_160-170"/>
    <x v="5"/>
    <x v="2"/>
    <s v="Q1`21"/>
    <n v="662856"/>
    <n v="8921"/>
  </r>
  <r>
    <n v="4"/>
    <x v="3"/>
    <x v="552"/>
    <x v="2"/>
    <x v="1"/>
    <x v="1"/>
    <x v="3"/>
    <s v="Int"/>
    <x v="2"/>
    <s v="1920x1080"/>
    <x v="0"/>
    <x v="0"/>
    <x v="1013"/>
    <s v="42_210-215"/>
    <s v="21_210-220"/>
    <x v="5"/>
    <x v="2"/>
    <s v="Q1`21"/>
    <n v="856000"/>
    <n v="11521"/>
  </r>
  <r>
    <n v="21"/>
    <x v="3"/>
    <x v="443"/>
    <x v="2"/>
    <x v="1"/>
    <x v="1"/>
    <x v="15"/>
    <s v="Int"/>
    <x v="2"/>
    <s v="1920x1080"/>
    <x v="1"/>
    <x v="0"/>
    <x v="1014"/>
    <s v="65_325-330"/>
    <s v="32_320-330"/>
    <x v="5"/>
    <x v="2"/>
    <s v="Q1`21"/>
    <n v="6846000"/>
    <n v="92140"/>
  </r>
  <r>
    <n v="4"/>
    <x v="3"/>
    <x v="122"/>
    <x v="5"/>
    <x v="1"/>
    <x v="1"/>
    <x v="10"/>
    <s v="Quadro P520"/>
    <x v="0"/>
    <s v="1920x1080"/>
    <x v="0"/>
    <x v="0"/>
    <x v="1015"/>
    <s v="22_110-115"/>
    <s v="11_110-120"/>
    <x v="5"/>
    <x v="2"/>
    <s v="Q1`21"/>
    <n v="441540"/>
    <n v="5943"/>
  </r>
  <r>
    <n v="9"/>
    <x v="3"/>
    <x v="123"/>
    <x v="5"/>
    <x v="1"/>
    <x v="1"/>
    <x v="10"/>
    <s v="Quadro P620"/>
    <x v="0"/>
    <s v="1920x1080"/>
    <x v="0"/>
    <x v="0"/>
    <x v="1016"/>
    <s v="25_125-130"/>
    <s v="12_120-130"/>
    <x v="5"/>
    <x v="2"/>
    <s v="Q1`21"/>
    <n v="1144971"/>
    <n v="15410"/>
  </r>
  <r>
    <n v="9"/>
    <x v="3"/>
    <x v="553"/>
    <x v="5"/>
    <x v="1"/>
    <x v="1"/>
    <x v="6"/>
    <s v="Int"/>
    <x v="0"/>
    <s v="1920x1080"/>
    <x v="0"/>
    <x v="0"/>
    <x v="1017"/>
    <s v="23_115-120"/>
    <s v="11_110-120"/>
    <x v="5"/>
    <x v="2"/>
    <s v="Q1`21"/>
    <n v="1037871"/>
    <n v="13969"/>
  </r>
  <r>
    <n v="1"/>
    <x v="3"/>
    <x v="124"/>
    <x v="5"/>
    <x v="1"/>
    <x v="1"/>
    <x v="9"/>
    <s v="Quadro T1000/T2000"/>
    <x v="0"/>
    <s v="1920x1080/3840x2160"/>
    <x v="0"/>
    <x v="0"/>
    <x v="1018"/>
    <s v="44_220-225"/>
    <s v="22_220-230"/>
    <x v="5"/>
    <x v="2"/>
    <s v="Q1`21"/>
    <n v="220113"/>
    <n v="2962"/>
  </r>
  <r>
    <n v="4"/>
    <x v="3"/>
    <x v="444"/>
    <x v="5"/>
    <x v="1"/>
    <x v="1"/>
    <x v="10"/>
    <s v="Quadro T1000/T2000"/>
    <x v="0"/>
    <s v="1920x1280"/>
    <x v="0"/>
    <x v="0"/>
    <x v="1019"/>
    <s v="46_230-235"/>
    <s v="23_230-240"/>
    <x v="5"/>
    <x v="2"/>
    <s v="Q1`21"/>
    <n v="930264"/>
    <n v="12520"/>
  </r>
  <r>
    <n v="4"/>
    <x v="3"/>
    <x v="125"/>
    <x v="5"/>
    <x v="1"/>
    <x v="1"/>
    <x v="10"/>
    <s v="Quadro RTX3000"/>
    <x v="0"/>
    <s v="1920x1280/3840x2400"/>
    <x v="0"/>
    <x v="0"/>
    <x v="1020"/>
    <s v="52_260-265"/>
    <s v="26_260-270"/>
    <x v="5"/>
    <x v="2"/>
    <s v="Q1`21"/>
    <n v="1057512"/>
    <n v="14233"/>
  </r>
  <r>
    <n v="10"/>
    <x v="3"/>
    <x v="126"/>
    <x v="5"/>
    <x v="1"/>
    <x v="1"/>
    <x v="10"/>
    <s v="Quadro RTX4000/RTX5000"/>
    <x v="0"/>
    <s v="1920x1080/3840x2160"/>
    <x v="0"/>
    <x v="0"/>
    <x v="1021"/>
    <s v="50_250-255"/>
    <s v="25_250-260"/>
    <x v="5"/>
    <x v="2"/>
    <s v="Q1`21"/>
    <n v="2535870"/>
    <n v="34130"/>
  </r>
  <r>
    <n v="208"/>
    <x v="3"/>
    <x v="127"/>
    <x v="5"/>
    <x v="1"/>
    <x v="1"/>
    <x v="10"/>
    <s v="RTX3000/RTX4000"/>
    <x v="1"/>
    <s v="3840x2160"/>
    <x v="0"/>
    <x v="0"/>
    <x v="1022"/>
    <s v="56_280-285"/>
    <s v="28_280-290"/>
    <x v="5"/>
    <x v="2"/>
    <s v="Q1`21"/>
    <n v="58948864"/>
    <n v="793390"/>
  </r>
  <r>
    <n v="70"/>
    <x v="3"/>
    <x v="554"/>
    <x v="2"/>
    <x v="1"/>
    <x v="1"/>
    <x v="6"/>
    <s v="Int"/>
    <x v="2"/>
    <s v="1920x1080"/>
    <x v="0"/>
    <x v="0"/>
    <x v="1023"/>
    <s v="12_60-65"/>
    <s v="6_60-70"/>
    <x v="4"/>
    <x v="2"/>
    <s v="Q1`21"/>
    <n v="4356450"/>
    <n v="58633"/>
  </r>
  <r>
    <n v="47"/>
    <x v="3"/>
    <x v="128"/>
    <x v="2"/>
    <x v="1"/>
    <x v="1"/>
    <x v="5"/>
    <s v="Int"/>
    <x v="2"/>
    <s v="1920x1080"/>
    <x v="0"/>
    <x v="0"/>
    <x v="1024"/>
    <s v="10_50-55"/>
    <s v="5_50-60"/>
    <x v="2"/>
    <x v="2"/>
    <s v="Q1`21"/>
    <n v="2437044"/>
    <n v="32800"/>
  </r>
  <r>
    <n v="1083"/>
    <x v="3"/>
    <x v="555"/>
    <x v="1"/>
    <x v="1"/>
    <x v="1"/>
    <x v="6"/>
    <s v="Int/MX330"/>
    <x v="0"/>
    <s v="1920x1080"/>
    <x v="0"/>
    <x v="0"/>
    <x v="1025"/>
    <s v="12_60-65"/>
    <s v="6_60-70"/>
    <x v="4"/>
    <x v="2"/>
    <s v="Q1`21"/>
    <n v="67359351"/>
    <n v="906586"/>
  </r>
  <r>
    <n v="49"/>
    <x v="3"/>
    <x v="131"/>
    <x v="0"/>
    <x v="1"/>
    <x v="1"/>
    <x v="5"/>
    <s v="Int"/>
    <x v="0"/>
    <s v="1920x1080"/>
    <x v="0"/>
    <x v="0"/>
    <x v="1026"/>
    <s v="10_50-55"/>
    <s v="5_50-60"/>
    <x v="2"/>
    <x v="2"/>
    <s v="Q1`21"/>
    <n v="2546089"/>
    <n v="34268"/>
  </r>
  <r>
    <n v="6"/>
    <x v="3"/>
    <x v="132"/>
    <x v="0"/>
    <x v="1"/>
    <x v="1"/>
    <x v="5"/>
    <s v="Int"/>
    <x v="0"/>
    <s v="1920x1080"/>
    <x v="0"/>
    <x v="0"/>
    <x v="1027"/>
    <s v="10_50-55"/>
    <s v="5_50-60"/>
    <x v="2"/>
    <x v="2"/>
    <s v="Q1`21"/>
    <n v="302580"/>
    <n v="4072"/>
  </r>
  <r>
    <n v="87"/>
    <x v="3"/>
    <x v="133"/>
    <x v="2"/>
    <x v="1"/>
    <x v="1"/>
    <x v="6"/>
    <s v="Int"/>
    <x v="3"/>
    <s v="1920x1080"/>
    <x v="0"/>
    <x v="0"/>
    <x v="1028"/>
    <s v="14_70-75"/>
    <s v="7_70-80"/>
    <x v="6"/>
    <x v="2"/>
    <s v="Q1`21"/>
    <n v="6277920"/>
    <n v="84494"/>
  </r>
  <r>
    <n v="9"/>
    <x v="3"/>
    <x v="134"/>
    <x v="2"/>
    <x v="1"/>
    <x v="1"/>
    <x v="11"/>
    <s v="Int/MX230"/>
    <x v="3"/>
    <s v="1920x1080"/>
    <x v="0"/>
    <x v="0"/>
    <x v="1029"/>
    <s v="12_60-65"/>
    <s v="6_60-70"/>
    <x v="4"/>
    <x v="2"/>
    <s v="Q1`21"/>
    <n v="551016"/>
    <n v="7416"/>
  </r>
  <r>
    <n v="70"/>
    <x v="3"/>
    <x v="135"/>
    <x v="2"/>
    <x v="1"/>
    <x v="1"/>
    <x v="5"/>
    <s v="Int"/>
    <x v="2"/>
    <s v="1920x1080"/>
    <x v="0"/>
    <x v="0"/>
    <x v="1030"/>
    <s v="13_65-70"/>
    <s v="6_60-70"/>
    <x v="4"/>
    <x v="2"/>
    <s v="Q1`21"/>
    <n v="4640790"/>
    <n v="62460"/>
  </r>
  <r>
    <n v="6"/>
    <x v="3"/>
    <x v="556"/>
    <x v="2"/>
    <x v="1"/>
    <x v="1"/>
    <x v="6"/>
    <s v="Int/MX330"/>
    <x v="2"/>
    <s v="1920x1080"/>
    <x v="0"/>
    <x v="0"/>
    <x v="1031"/>
    <s v="12_60-65"/>
    <s v="6_60-70"/>
    <x v="4"/>
    <x v="2"/>
    <s v="Q1`21"/>
    <n v="382200"/>
    <n v="5144"/>
  </r>
  <r>
    <n v="6"/>
    <x v="3"/>
    <x v="136"/>
    <x v="0"/>
    <x v="1"/>
    <x v="1"/>
    <x v="5"/>
    <s v="Int"/>
    <x v="0"/>
    <s v="1920x1080"/>
    <x v="0"/>
    <x v="0"/>
    <x v="1032"/>
    <s v="14_70-75"/>
    <s v="7_70-80"/>
    <x v="6"/>
    <x v="2"/>
    <s v="Q1`21"/>
    <n v="432360"/>
    <n v="5819"/>
  </r>
  <r>
    <n v="22"/>
    <x v="3"/>
    <x v="137"/>
    <x v="3"/>
    <x v="1"/>
    <x v="1"/>
    <x v="10"/>
    <s v="GTX1650"/>
    <x v="0"/>
    <s v="1920x1080"/>
    <x v="0"/>
    <x v="0"/>
    <x v="1033"/>
    <s v="23_115-120"/>
    <s v="11_110-120"/>
    <x v="5"/>
    <x v="2"/>
    <s v="Q1`21"/>
    <n v="2596748"/>
    <n v="34950"/>
  </r>
  <r>
    <n v="9"/>
    <x v="3"/>
    <x v="139"/>
    <x v="2"/>
    <x v="0"/>
    <x v="1"/>
    <x v="11"/>
    <s v="Int"/>
    <x v="3"/>
    <s v="1920x1080/3840x2160"/>
    <x v="1"/>
    <x v="0"/>
    <x v="1034"/>
    <s v="24_120-125"/>
    <s v="12_120-130"/>
    <x v="5"/>
    <x v="2"/>
    <s v="Q1`21"/>
    <n v="1082214"/>
    <n v="14565"/>
  </r>
  <r>
    <n v="35"/>
    <x v="3"/>
    <x v="140"/>
    <x v="2"/>
    <x v="0"/>
    <x v="1"/>
    <x v="5"/>
    <s v="Int"/>
    <x v="3"/>
    <s v="1920x1080/1920x1200/3840x2160/3840x2400"/>
    <x v="1"/>
    <x v="0"/>
    <x v="1035"/>
    <s v="30_150-155"/>
    <s v="15_150-160"/>
    <x v="5"/>
    <x v="2"/>
    <s v="Q1`21"/>
    <n v="5339880"/>
    <n v="71869"/>
  </r>
  <r>
    <n v="3"/>
    <x v="3"/>
    <x v="446"/>
    <x v="2"/>
    <x v="0"/>
    <x v="1"/>
    <x v="11"/>
    <s v="Int"/>
    <x v="3"/>
    <s v="1920x1080/3840x2160"/>
    <x v="1"/>
    <x v="0"/>
    <x v="578"/>
    <s v="25_125-130"/>
    <s v="12_120-130"/>
    <x v="5"/>
    <x v="2"/>
    <s v="Q1`21"/>
    <n v="383040"/>
    <n v="5155"/>
  </r>
  <r>
    <n v="3"/>
    <x v="3"/>
    <x v="141"/>
    <x v="2"/>
    <x v="0"/>
    <x v="1"/>
    <x v="5"/>
    <s v="Int"/>
    <x v="3"/>
    <s v="1920x1080/1920x1200/3840x2400"/>
    <x v="1"/>
    <x v="0"/>
    <x v="1036"/>
    <s v="27_135-140"/>
    <s v="13_130-140"/>
    <x v="5"/>
    <x v="2"/>
    <s v="Q1`21"/>
    <n v="410910"/>
    <n v="5530"/>
  </r>
  <r>
    <n v="22"/>
    <x v="3"/>
    <x v="557"/>
    <x v="2"/>
    <x v="0"/>
    <x v="1"/>
    <x v="6"/>
    <s v="Int"/>
    <x v="3"/>
    <s v="1920x1080/1920x1200/3840x2400"/>
    <x v="0"/>
    <x v="0"/>
    <x v="1037"/>
    <s v="24_120-125"/>
    <s v="12_120-130"/>
    <x v="5"/>
    <x v="2"/>
    <s v="Q1`21"/>
    <n v="2686200"/>
    <n v="36153"/>
  </r>
  <r>
    <n v="26"/>
    <x v="3"/>
    <x v="142"/>
    <x v="2"/>
    <x v="0"/>
    <x v="1"/>
    <x v="6"/>
    <s v="Int"/>
    <x v="3"/>
    <s v="1920x1080/1920x1200/3840x2400"/>
    <x v="0"/>
    <x v="0"/>
    <x v="1038"/>
    <s v="30_150-155"/>
    <s v="15_150-160"/>
    <x v="5"/>
    <x v="2"/>
    <s v="Q1`21"/>
    <n v="3949296"/>
    <n v="53153"/>
  </r>
  <r>
    <n v="78"/>
    <x v="3"/>
    <x v="143"/>
    <x v="2"/>
    <x v="0"/>
    <x v="1"/>
    <x v="6"/>
    <s v="Int"/>
    <x v="3"/>
    <s v="1920x1200/3840x2400"/>
    <x v="1"/>
    <x v="0"/>
    <x v="1039"/>
    <s v="33_165-170"/>
    <s v="16_160-170"/>
    <x v="5"/>
    <x v="2"/>
    <s v="Q1`21"/>
    <n v="13071006"/>
    <n v="175922"/>
  </r>
  <r>
    <n v="3"/>
    <x v="3"/>
    <x v="144"/>
    <x v="3"/>
    <x v="0"/>
    <x v="1"/>
    <x v="9"/>
    <s v="GTX1050/GTX1650"/>
    <x v="0"/>
    <s v="1920x1080/3840x2160"/>
    <x v="0"/>
    <x v="0"/>
    <x v="1040"/>
    <s v="27_135-140"/>
    <s v="13_130-140"/>
    <x v="5"/>
    <x v="2"/>
    <s v="Q1`21"/>
    <n v="417570"/>
    <n v="5620"/>
  </r>
  <r>
    <n v="84"/>
    <x v="3"/>
    <x v="145"/>
    <x v="3"/>
    <x v="0"/>
    <x v="1"/>
    <x v="10"/>
    <s v="GTX1650"/>
    <x v="0"/>
    <s v="1920x1080/3840x2400"/>
    <x v="1"/>
    <x v="0"/>
    <x v="1041"/>
    <s v="39_195-200"/>
    <s v="19_190-200"/>
    <x v="5"/>
    <x v="2"/>
    <s v="Q1`21"/>
    <n v="16614612"/>
    <n v="223615"/>
  </r>
  <r>
    <n v="152"/>
    <x v="3"/>
    <x v="146"/>
    <x v="3"/>
    <x v="0"/>
    <x v="1"/>
    <x v="10"/>
    <s v="RTX2060"/>
    <x v="0"/>
    <s v="3840x2400"/>
    <x v="0"/>
    <x v="0"/>
    <x v="1042"/>
    <s v="47_235-240"/>
    <s v="23_230-240"/>
    <x v="5"/>
    <x v="2"/>
    <s v="Q1`21"/>
    <n v="36303224"/>
    <n v="488603"/>
  </r>
  <r>
    <n v="171"/>
    <x v="4"/>
    <x v="147"/>
    <x v="2"/>
    <x v="1"/>
    <x v="1"/>
    <x v="5"/>
    <s v="Int"/>
    <x v="2"/>
    <s v="1920x1080"/>
    <x v="0"/>
    <x v="0"/>
    <x v="1043"/>
    <s v="11_55-60"/>
    <s v="5_50-60"/>
    <x v="2"/>
    <x v="2"/>
    <s v="Q1`21"/>
    <n v="9930141"/>
    <n v="133649"/>
  </r>
  <r>
    <n v="11"/>
    <x v="4"/>
    <x v="558"/>
    <x v="2"/>
    <x v="1"/>
    <x v="1"/>
    <x v="6"/>
    <s v="Int"/>
    <x v="3"/>
    <s v="1920x1080/3840x2160"/>
    <x v="1"/>
    <x v="0"/>
    <x v="1044"/>
    <s v="27_135-140"/>
    <s v="13_130-140"/>
    <x v="5"/>
    <x v="2"/>
    <s v="Q1`21"/>
    <n v="1520200"/>
    <n v="20460"/>
  </r>
  <r>
    <n v="19"/>
    <x v="4"/>
    <x v="148"/>
    <x v="2"/>
    <x v="1"/>
    <x v="1"/>
    <x v="4"/>
    <s v="Int"/>
    <x v="3"/>
    <s v="1920x1080"/>
    <x v="1"/>
    <x v="0"/>
    <x v="1045"/>
    <s v="30_150-155"/>
    <s v="15_150-160"/>
    <x v="5"/>
    <x v="2"/>
    <s v="Q1`21"/>
    <n v="2936792"/>
    <n v="39526"/>
  </r>
  <r>
    <n v="1"/>
    <x v="4"/>
    <x v="149"/>
    <x v="2"/>
    <x v="1"/>
    <x v="0"/>
    <x v="1"/>
    <s v="Int"/>
    <x v="3"/>
    <s v="1920x1080"/>
    <x v="0"/>
    <x v="0"/>
    <x v="148"/>
    <s v="21_105-110"/>
    <s v="10_100-110"/>
    <x v="5"/>
    <x v="2"/>
    <s v="Q1`21"/>
    <n v="106990"/>
    <n v="1440"/>
  </r>
  <r>
    <n v="1393"/>
    <x v="4"/>
    <x v="447"/>
    <x v="2"/>
    <x v="1"/>
    <x v="0"/>
    <x v="1"/>
    <s v="Int"/>
    <x v="2"/>
    <s v="1920x1080"/>
    <x v="0"/>
    <x v="0"/>
    <x v="588"/>
    <s v="18_90-95"/>
    <s v="9_90-100"/>
    <x v="5"/>
    <x v="2"/>
    <s v="Q1`21"/>
    <n v="130932249"/>
    <n v="1762211"/>
  </r>
  <r>
    <n v="6"/>
    <x v="4"/>
    <x v="150"/>
    <x v="2"/>
    <x v="1"/>
    <x v="1"/>
    <x v="4"/>
    <s v="Int"/>
    <x v="3"/>
    <s v="1920x1080"/>
    <x v="0"/>
    <x v="0"/>
    <x v="1046"/>
    <s v="18_90-95"/>
    <s v="9_90-100"/>
    <x v="5"/>
    <x v="2"/>
    <s v="Q1`21"/>
    <n v="548448"/>
    <n v="7382"/>
  </r>
  <r>
    <n v="366"/>
    <x v="4"/>
    <x v="151"/>
    <x v="2"/>
    <x v="1"/>
    <x v="1"/>
    <x v="11"/>
    <s v="Int"/>
    <x v="3"/>
    <s v="1920x1080"/>
    <x v="0"/>
    <x v="0"/>
    <x v="1047"/>
    <s v="21_105-110"/>
    <s v="10_100-110"/>
    <x v="5"/>
    <x v="2"/>
    <s v="Q1`21"/>
    <n v="40253778"/>
    <n v="541774"/>
  </r>
  <r>
    <n v="28"/>
    <x v="4"/>
    <x v="152"/>
    <x v="2"/>
    <x v="1"/>
    <x v="0"/>
    <x v="7"/>
    <s v="Int"/>
    <x v="3"/>
    <s v="1920x1080"/>
    <x v="0"/>
    <x v="0"/>
    <x v="593"/>
    <s v="22_110-115"/>
    <s v="11_110-120"/>
    <x v="5"/>
    <x v="2"/>
    <s v="Q1`21"/>
    <n v="3219972"/>
    <n v="43337"/>
  </r>
  <r>
    <n v="11"/>
    <x v="4"/>
    <x v="153"/>
    <x v="2"/>
    <x v="1"/>
    <x v="1"/>
    <x v="4"/>
    <s v="Int"/>
    <x v="2"/>
    <s v="1920x1080"/>
    <x v="0"/>
    <x v="0"/>
    <x v="592"/>
    <s v="18_90-95"/>
    <s v="9_90-100"/>
    <x v="5"/>
    <x v="2"/>
    <s v="Q1`21"/>
    <n v="1038818"/>
    <n v="13981"/>
  </r>
  <r>
    <n v="339"/>
    <x v="4"/>
    <x v="154"/>
    <x v="2"/>
    <x v="1"/>
    <x v="1"/>
    <x v="11"/>
    <s v="Int"/>
    <x v="2"/>
    <s v="1920x1080"/>
    <x v="0"/>
    <x v="0"/>
    <x v="593"/>
    <s v="22_110-115"/>
    <s v="11_110-120"/>
    <x v="5"/>
    <x v="2"/>
    <s v="Q1`21"/>
    <n v="38984661"/>
    <n v="524693"/>
  </r>
  <r>
    <n v="60"/>
    <x v="4"/>
    <x v="155"/>
    <x v="2"/>
    <x v="1"/>
    <x v="0"/>
    <x v="7"/>
    <s v="Int"/>
    <x v="2"/>
    <s v="1920x1080"/>
    <x v="0"/>
    <x v="0"/>
    <x v="1048"/>
    <s v="17_85-90"/>
    <s v="8_80-90"/>
    <x v="5"/>
    <x v="2"/>
    <s v="Q1`21"/>
    <n v="5372580"/>
    <n v="72309"/>
  </r>
  <r>
    <n v="6"/>
    <x v="4"/>
    <x v="156"/>
    <x v="0"/>
    <x v="1"/>
    <x v="1"/>
    <x v="4"/>
    <s v="Int"/>
    <x v="0"/>
    <s v="1920x1080"/>
    <x v="0"/>
    <x v="0"/>
    <x v="972"/>
    <s v="15_75-80"/>
    <s v="7_70-80"/>
    <x v="6"/>
    <x v="2"/>
    <s v="Q1`21"/>
    <n v="479940"/>
    <n v="6459"/>
  </r>
  <r>
    <n v="207"/>
    <x v="4"/>
    <x v="157"/>
    <x v="1"/>
    <x v="1"/>
    <x v="1"/>
    <x v="11"/>
    <s v="Int/MX230"/>
    <x v="0"/>
    <s v="1920x1080"/>
    <x v="0"/>
    <x v="0"/>
    <x v="1049"/>
    <s v="24_120-125"/>
    <s v="12_120-130"/>
    <x v="5"/>
    <x v="2"/>
    <s v="Q1`21"/>
    <n v="25516683"/>
    <n v="343428"/>
  </r>
  <r>
    <n v="41"/>
    <x v="4"/>
    <x v="158"/>
    <x v="0"/>
    <x v="1"/>
    <x v="0"/>
    <x v="7"/>
    <s v="Int"/>
    <x v="0"/>
    <s v="1920x1080"/>
    <x v="0"/>
    <x v="0"/>
    <x v="597"/>
    <s v="17_85-90"/>
    <s v="8_80-90"/>
    <x v="5"/>
    <x v="2"/>
    <s v="Q1`21"/>
    <n v="3599595"/>
    <n v="48447"/>
  </r>
  <r>
    <n v="11"/>
    <x v="4"/>
    <x v="159"/>
    <x v="2"/>
    <x v="1"/>
    <x v="1"/>
    <x v="4"/>
    <s v="Int"/>
    <x v="3"/>
    <s v="1920x1080"/>
    <x v="1"/>
    <x v="0"/>
    <x v="1050"/>
    <s v="25_125-130"/>
    <s v="12_120-130"/>
    <x v="5"/>
    <x v="2"/>
    <s v="Q1`21"/>
    <n v="1410926"/>
    <n v="18990"/>
  </r>
  <r>
    <n v="49"/>
    <x v="4"/>
    <x v="160"/>
    <x v="2"/>
    <x v="1"/>
    <x v="1"/>
    <x v="11"/>
    <s v="Int"/>
    <x v="3"/>
    <s v="1920x1080"/>
    <x v="1"/>
    <x v="0"/>
    <x v="1051"/>
    <s v="26_130-135"/>
    <s v="13_130-140"/>
    <x v="5"/>
    <x v="2"/>
    <s v="Q1`21"/>
    <n v="6457612"/>
    <n v="86913"/>
  </r>
  <r>
    <n v="1"/>
    <x v="4"/>
    <x v="161"/>
    <x v="2"/>
    <x v="1"/>
    <x v="1"/>
    <x v="4"/>
    <s v="Int"/>
    <x v="2"/>
    <s v="1920x1080/3840x2160"/>
    <x v="1"/>
    <x v="0"/>
    <x v="601"/>
    <s v="29_145-150"/>
    <s v="14_140-150"/>
    <x v="5"/>
    <x v="2"/>
    <s v="Q1`21"/>
    <n v="149192"/>
    <n v="2008"/>
  </r>
  <r>
    <n v="35"/>
    <x v="4"/>
    <x v="162"/>
    <x v="2"/>
    <x v="1"/>
    <x v="1"/>
    <x v="11"/>
    <s v="Int"/>
    <x v="2"/>
    <s v="1920x1080/3840x2160"/>
    <x v="1"/>
    <x v="0"/>
    <x v="1052"/>
    <s v="31_155-160"/>
    <s v="15_150-160"/>
    <x v="5"/>
    <x v="2"/>
    <s v="Q1`21"/>
    <n v="5512955"/>
    <n v="74199"/>
  </r>
  <r>
    <n v="12"/>
    <x v="4"/>
    <x v="163"/>
    <x v="2"/>
    <x v="1"/>
    <x v="1"/>
    <x v="4"/>
    <s v="Int"/>
    <x v="3"/>
    <s v="1920x1080"/>
    <x v="1"/>
    <x v="0"/>
    <x v="1053"/>
    <s v="25_125-130"/>
    <s v="12_120-130"/>
    <x v="5"/>
    <x v="2"/>
    <s v="Q1`21"/>
    <n v="1520904"/>
    <n v="20470"/>
  </r>
  <r>
    <n v="22"/>
    <x v="4"/>
    <x v="164"/>
    <x v="2"/>
    <x v="1"/>
    <x v="1"/>
    <x v="11"/>
    <s v="Int"/>
    <x v="3"/>
    <s v="1920x1080"/>
    <x v="1"/>
    <x v="0"/>
    <x v="604"/>
    <s v="20_100-105"/>
    <s v="10_100-110"/>
    <x v="5"/>
    <x v="2"/>
    <s v="Q1`21"/>
    <n v="2308262"/>
    <n v="31067"/>
  </r>
  <r>
    <n v="15"/>
    <x v="4"/>
    <x v="450"/>
    <x v="2"/>
    <x v="0"/>
    <x v="1"/>
    <x v="11"/>
    <s v="Int/MX350"/>
    <x v="3"/>
    <s v="1920x1080"/>
    <x v="0"/>
    <x v="0"/>
    <x v="1054"/>
    <s v="15_75-80"/>
    <s v="7_70-80"/>
    <x v="6"/>
    <x v="2"/>
    <s v="Q1`21"/>
    <n v="1130400"/>
    <n v="15214"/>
  </r>
  <r>
    <n v="184"/>
    <x v="4"/>
    <x v="165"/>
    <x v="2"/>
    <x v="0"/>
    <x v="1"/>
    <x v="6"/>
    <s v="Int/MX450"/>
    <x v="3"/>
    <s v="1920x1080"/>
    <x v="0"/>
    <x v="0"/>
    <x v="1055"/>
    <s v="17_85-90"/>
    <s v="8_80-90"/>
    <x v="5"/>
    <x v="2"/>
    <s v="Q1`21"/>
    <n v="15787200"/>
    <n v="212479"/>
  </r>
  <r>
    <n v="103"/>
    <x v="4"/>
    <x v="166"/>
    <x v="3"/>
    <x v="0"/>
    <x v="1"/>
    <x v="10"/>
    <s v="GTX1660"/>
    <x v="0"/>
    <s v="3840x2160"/>
    <x v="1"/>
    <x v="0"/>
    <x v="1056"/>
    <s v="22_110-115"/>
    <s v="11_110-120"/>
    <x v="5"/>
    <x v="2"/>
    <s v="Q1`21"/>
    <n v="11356677"/>
    <n v="152849"/>
  </r>
  <r>
    <n v="416"/>
    <x v="4"/>
    <x v="167"/>
    <x v="1"/>
    <x v="0"/>
    <x v="1"/>
    <x v="6"/>
    <s v="Int/MX450"/>
    <x v="1"/>
    <s v="1920x1080"/>
    <x v="0"/>
    <x v="0"/>
    <x v="1057"/>
    <s v="20_100-105"/>
    <s v="10_100-110"/>
    <x v="5"/>
    <x v="2"/>
    <s v="Q1`21"/>
    <n v="42646240"/>
    <n v="573974"/>
  </r>
  <r>
    <n v="30"/>
    <x v="4"/>
    <x v="168"/>
    <x v="2"/>
    <x v="0"/>
    <x v="0"/>
    <x v="7"/>
    <s v="Int"/>
    <x v="3"/>
    <s v="1920x1080"/>
    <x v="1"/>
    <x v="0"/>
    <x v="1058"/>
    <s v="13_65-70"/>
    <s v="6_60-70"/>
    <x v="4"/>
    <x v="2"/>
    <s v="Q1`21"/>
    <n v="2077800"/>
    <n v="27965"/>
  </r>
  <r>
    <n v="11"/>
    <x v="4"/>
    <x v="452"/>
    <x v="1"/>
    <x v="0"/>
    <x v="1"/>
    <x v="5"/>
    <s v="Int/MX330"/>
    <x v="0"/>
    <s v="1920x1080"/>
    <x v="1"/>
    <x v="0"/>
    <x v="1059"/>
    <s v="21_105-110"/>
    <s v="10_100-110"/>
    <x v="5"/>
    <x v="2"/>
    <s v="Q1`21"/>
    <n v="1207899"/>
    <n v="16257"/>
  </r>
  <r>
    <n v="165"/>
    <x v="4"/>
    <x v="169"/>
    <x v="1"/>
    <x v="0"/>
    <x v="1"/>
    <x v="6"/>
    <s v="Int/MX450"/>
    <x v="0"/>
    <s v="1920x1080"/>
    <x v="1"/>
    <x v="0"/>
    <x v="1060"/>
    <s v="16_80-85"/>
    <s v="8_80-90"/>
    <x v="5"/>
    <x v="2"/>
    <s v="Q1`21"/>
    <n v="13400310"/>
    <n v="180354"/>
  </r>
  <r>
    <n v="372"/>
    <x v="4"/>
    <x v="559"/>
    <x v="0"/>
    <x v="0"/>
    <x v="0"/>
    <x v="7"/>
    <s v="Int"/>
    <x v="0"/>
    <s v="1920x1080"/>
    <x v="1"/>
    <x v="0"/>
    <x v="1061"/>
    <s v="12_60-65"/>
    <s v="6_60-70"/>
    <x v="4"/>
    <x v="2"/>
    <s v="Q1`21"/>
    <n v="24179628"/>
    <n v="325432"/>
  </r>
  <r>
    <n v="127"/>
    <x v="4"/>
    <x v="453"/>
    <x v="2"/>
    <x v="1"/>
    <x v="1"/>
    <x v="2"/>
    <s v="Int"/>
    <x v="2"/>
    <s v="1366x768"/>
    <x v="0"/>
    <x v="1"/>
    <x v="613"/>
    <s v="5_25-30"/>
    <s v="2_20-30"/>
    <x v="0"/>
    <x v="2"/>
    <s v="Q1`21"/>
    <n v="3517900"/>
    <n v="47347"/>
  </r>
  <r>
    <n v="319"/>
    <x v="4"/>
    <x v="454"/>
    <x v="2"/>
    <x v="1"/>
    <x v="1"/>
    <x v="5"/>
    <s v="Int"/>
    <x v="2"/>
    <s v="1920x1080"/>
    <x v="0"/>
    <x v="0"/>
    <x v="1062"/>
    <s v="11_55-60"/>
    <s v="5_50-60"/>
    <x v="2"/>
    <x v="2"/>
    <s v="Q1`21"/>
    <n v="17860810"/>
    <n v="240388"/>
  </r>
  <r>
    <n v="64"/>
    <x v="4"/>
    <x v="560"/>
    <x v="2"/>
    <x v="1"/>
    <x v="1"/>
    <x v="2"/>
    <s v="Int"/>
    <x v="2"/>
    <s v="1366x768"/>
    <x v="0"/>
    <x v="1"/>
    <x v="1063"/>
    <s v="5_25-30"/>
    <s v="2_20-30"/>
    <x v="0"/>
    <x v="2"/>
    <s v="Q1`21"/>
    <n v="1855360"/>
    <n v="24971"/>
  </r>
  <r>
    <n v="207"/>
    <x v="4"/>
    <x v="170"/>
    <x v="2"/>
    <x v="1"/>
    <x v="1"/>
    <x v="5"/>
    <s v="Int"/>
    <x v="2"/>
    <s v="1366x768/1920x1080"/>
    <x v="0"/>
    <x v="0"/>
    <x v="1064"/>
    <s v="11_55-60"/>
    <s v="5_50-60"/>
    <x v="2"/>
    <x v="2"/>
    <s v="Q1`21"/>
    <n v="12328920"/>
    <n v="165934"/>
  </r>
  <r>
    <n v="64"/>
    <x v="4"/>
    <x v="455"/>
    <x v="2"/>
    <x v="1"/>
    <x v="0"/>
    <x v="1"/>
    <s v="Int"/>
    <x v="2"/>
    <s v="1920x1080"/>
    <x v="0"/>
    <x v="0"/>
    <x v="1065"/>
    <s v="10_50-55"/>
    <s v="5_50-60"/>
    <x v="2"/>
    <x v="2"/>
    <s v="Q1`21"/>
    <n v="3229440"/>
    <n v="43465"/>
  </r>
  <r>
    <n v="906"/>
    <x v="4"/>
    <x v="173"/>
    <x v="0"/>
    <x v="1"/>
    <x v="1"/>
    <x v="5"/>
    <s v="Int"/>
    <x v="0"/>
    <s v="1920x1080"/>
    <x v="0"/>
    <x v="0"/>
    <x v="1066"/>
    <s v="10_50-55"/>
    <s v="5_50-60"/>
    <x v="2"/>
    <x v="2"/>
    <s v="Q1`21"/>
    <n v="48413922"/>
    <n v="651601"/>
  </r>
  <r>
    <n v="6"/>
    <x v="4"/>
    <x v="456"/>
    <x v="0"/>
    <x v="1"/>
    <x v="1"/>
    <x v="5"/>
    <s v="Int"/>
    <x v="0"/>
    <s v="1920x1080"/>
    <x v="0"/>
    <x v="0"/>
    <x v="618"/>
    <s v="10_50-55"/>
    <s v="5_50-60"/>
    <x v="2"/>
    <x v="2"/>
    <s v="Q1`21"/>
    <n v="308700"/>
    <n v="4155"/>
  </r>
  <r>
    <n v="1709"/>
    <x v="4"/>
    <x v="175"/>
    <x v="0"/>
    <x v="1"/>
    <x v="0"/>
    <x v="8"/>
    <s v="Int"/>
    <x v="0"/>
    <s v="1920x1080"/>
    <x v="0"/>
    <x v="0"/>
    <x v="1067"/>
    <s v="9_45-50"/>
    <s v="4_40-50"/>
    <x v="1"/>
    <x v="2"/>
    <s v="Q1`21"/>
    <n v="78241438"/>
    <n v="1053048"/>
  </r>
  <r>
    <n v="2757"/>
    <x v="4"/>
    <x v="457"/>
    <x v="0"/>
    <x v="1"/>
    <x v="0"/>
    <x v="1"/>
    <s v="Int"/>
    <x v="0"/>
    <s v="1920x1080"/>
    <x v="0"/>
    <x v="0"/>
    <x v="1068"/>
    <s v="9_45-50"/>
    <s v="4_40-50"/>
    <x v="1"/>
    <x v="2"/>
    <s v="Q1`21"/>
    <n v="124202850"/>
    <n v="1671640"/>
  </r>
  <r>
    <n v="2"/>
    <x v="4"/>
    <x v="178"/>
    <x v="2"/>
    <x v="0"/>
    <x v="1"/>
    <x v="5"/>
    <s v="Int"/>
    <x v="2"/>
    <s v="1366x768/1920x1080"/>
    <x v="0"/>
    <x v="0"/>
    <x v="1069"/>
    <s v="9_45-50"/>
    <s v="4_40-50"/>
    <x v="1"/>
    <x v="2"/>
    <s v="Q1`21"/>
    <n v="93872"/>
    <n v="1263"/>
  </r>
  <r>
    <n v="517"/>
    <x v="4"/>
    <x v="179"/>
    <x v="2"/>
    <x v="0"/>
    <x v="1"/>
    <x v="6"/>
    <s v="Int"/>
    <x v="2"/>
    <s v="1920x1080"/>
    <x v="0"/>
    <x v="0"/>
    <x v="1070"/>
    <s v="8_40-45"/>
    <s v="4_40-50"/>
    <x v="1"/>
    <x v="2"/>
    <s v="Q1`21"/>
    <n v="21679361"/>
    <n v="291781"/>
  </r>
  <r>
    <n v="5039"/>
    <x v="4"/>
    <x v="180"/>
    <x v="2"/>
    <x v="0"/>
    <x v="0"/>
    <x v="7"/>
    <s v="Int"/>
    <x v="2"/>
    <s v="1366x768/1920x1080"/>
    <x v="0"/>
    <x v="0"/>
    <x v="1071"/>
    <s v="7_35-40"/>
    <s v="3_30-40"/>
    <x v="3"/>
    <x v="2"/>
    <s v="Q1`21"/>
    <n v="196425259"/>
    <n v="2643678"/>
  </r>
  <r>
    <n v="2"/>
    <x v="4"/>
    <x v="561"/>
    <x v="1"/>
    <x v="0"/>
    <x v="1"/>
    <x v="15"/>
    <s v="520/530"/>
    <x v="0"/>
    <s v="1920x1080"/>
    <x v="0"/>
    <x v="0"/>
    <x v="1072"/>
    <s v="7_35-40"/>
    <s v="3_30-40"/>
    <x v="3"/>
    <x v="2"/>
    <s v="Q1`21"/>
    <n v="70326"/>
    <n v="947"/>
  </r>
  <r>
    <n v="2"/>
    <x v="4"/>
    <x v="562"/>
    <x v="0"/>
    <x v="0"/>
    <x v="0"/>
    <x v="0"/>
    <s v="Int"/>
    <x v="0"/>
    <s v="1366x768/1920x1080"/>
    <x v="0"/>
    <x v="0"/>
    <x v="1073"/>
    <s v="6_30-35"/>
    <s v="3_30-40"/>
    <x v="3"/>
    <x v="2"/>
    <s v="Q1`21"/>
    <n v="63480"/>
    <n v="854"/>
  </r>
  <r>
    <n v="2"/>
    <x v="4"/>
    <x v="182"/>
    <x v="0"/>
    <x v="0"/>
    <x v="0"/>
    <x v="1"/>
    <s v="Int"/>
    <x v="0"/>
    <s v="1366x768/1920x1080"/>
    <x v="0"/>
    <x v="0"/>
    <x v="1074"/>
    <s v="8_40-45"/>
    <s v="4_40-50"/>
    <x v="1"/>
    <x v="2"/>
    <s v="Q1`21"/>
    <n v="80906"/>
    <n v="1089"/>
  </r>
  <r>
    <n v="1253"/>
    <x v="4"/>
    <x v="183"/>
    <x v="0"/>
    <x v="0"/>
    <x v="1"/>
    <x v="11"/>
    <s v="Int"/>
    <x v="0"/>
    <s v="1366x768/1920x1080"/>
    <x v="0"/>
    <x v="0"/>
    <x v="1075"/>
    <s v="9_45-50"/>
    <s v="4_40-50"/>
    <x v="1"/>
    <x v="2"/>
    <s v="Q1`21"/>
    <n v="60027471"/>
    <n v="807907"/>
  </r>
  <r>
    <n v="2"/>
    <x v="4"/>
    <x v="563"/>
    <x v="0"/>
    <x v="0"/>
    <x v="1"/>
    <x v="5"/>
    <s v="Int"/>
    <x v="0"/>
    <s v="1920x1080"/>
    <x v="0"/>
    <x v="0"/>
    <x v="1076"/>
    <s v="10_50-55"/>
    <s v="5_50-60"/>
    <x v="2"/>
    <x v="2"/>
    <s v="Q1`21"/>
    <n v="100240"/>
    <n v="1349"/>
  </r>
  <r>
    <n v="2426"/>
    <x v="4"/>
    <x v="185"/>
    <x v="0"/>
    <x v="0"/>
    <x v="0"/>
    <x v="1"/>
    <s v="Int"/>
    <x v="0"/>
    <s v="1920x1080"/>
    <x v="0"/>
    <x v="0"/>
    <x v="1077"/>
    <s v="8_40-45"/>
    <s v="4_40-50"/>
    <x v="1"/>
    <x v="2"/>
    <s v="Q1`21"/>
    <n v="100894914"/>
    <n v="1357940"/>
  </r>
  <r>
    <n v="7"/>
    <x v="4"/>
    <x v="564"/>
    <x v="0"/>
    <x v="0"/>
    <x v="1"/>
    <x v="26"/>
    <s v="Int"/>
    <x v="0"/>
    <s v="1366x768"/>
    <x v="0"/>
    <x v="1"/>
    <x v="540"/>
    <s v="5_25-30"/>
    <s v="2_20-30"/>
    <x v="0"/>
    <x v="2"/>
    <s v="Q1`21"/>
    <n v="209930"/>
    <n v="2825"/>
  </r>
  <r>
    <n v="4275"/>
    <x v="4"/>
    <x v="186"/>
    <x v="0"/>
    <x v="0"/>
    <x v="0"/>
    <x v="1"/>
    <s v="Int"/>
    <x v="0"/>
    <s v="1920x1080"/>
    <x v="0"/>
    <x v="0"/>
    <x v="1078"/>
    <s v="8_40-45"/>
    <s v="4_40-50"/>
    <x v="1"/>
    <x v="2"/>
    <s v="Q1`21"/>
    <n v="176895225"/>
    <n v="2380824"/>
  </r>
  <r>
    <n v="1568"/>
    <x v="4"/>
    <x v="187"/>
    <x v="0"/>
    <x v="0"/>
    <x v="1"/>
    <x v="5"/>
    <s v="Int"/>
    <x v="0"/>
    <s v="1366x768/1920x1080"/>
    <x v="0"/>
    <x v="0"/>
    <x v="1079"/>
    <s v="9_45-50"/>
    <s v="4_40-50"/>
    <x v="1"/>
    <x v="2"/>
    <s v="Q1`21"/>
    <n v="77929600"/>
    <n v="1048851"/>
  </r>
  <r>
    <n v="549"/>
    <x v="4"/>
    <x v="188"/>
    <x v="0"/>
    <x v="0"/>
    <x v="1"/>
    <x v="6"/>
    <s v="Int"/>
    <x v="0"/>
    <s v="1920x1080"/>
    <x v="0"/>
    <x v="0"/>
    <x v="1080"/>
    <s v="10_50-55"/>
    <s v="5_50-60"/>
    <x v="2"/>
    <x v="2"/>
    <s v="Q1`21"/>
    <n v="27736578"/>
    <n v="373305"/>
  </r>
  <r>
    <n v="90"/>
    <x v="4"/>
    <x v="189"/>
    <x v="1"/>
    <x v="0"/>
    <x v="1"/>
    <x v="5"/>
    <s v="Int/MX330"/>
    <x v="1"/>
    <s v="1920x1080"/>
    <x v="0"/>
    <x v="0"/>
    <x v="1081"/>
    <s v="11_55-60"/>
    <s v="5_50-60"/>
    <x v="2"/>
    <x v="2"/>
    <s v="Q1`21"/>
    <n v="5280840"/>
    <n v="71075"/>
  </r>
  <r>
    <n v="482"/>
    <x v="4"/>
    <x v="190"/>
    <x v="1"/>
    <x v="0"/>
    <x v="1"/>
    <x v="6"/>
    <s v="Int/MX350"/>
    <x v="1"/>
    <s v="1920x1080"/>
    <x v="0"/>
    <x v="0"/>
    <x v="1082"/>
    <s v="9_45-50"/>
    <s v="4_40-50"/>
    <x v="1"/>
    <x v="2"/>
    <s v="Q1`21"/>
    <n v="23915876"/>
    <n v="321883"/>
  </r>
  <r>
    <n v="2"/>
    <x v="4"/>
    <x v="565"/>
    <x v="0"/>
    <x v="0"/>
    <x v="0"/>
    <x v="1"/>
    <s v="Int"/>
    <x v="1"/>
    <s v="1600x900"/>
    <x v="0"/>
    <x v="0"/>
    <x v="169"/>
    <s v="11_55-60"/>
    <s v="5_50-60"/>
    <x v="2"/>
    <x v="2"/>
    <s v="Q1`21"/>
    <n v="119980"/>
    <n v="1615"/>
  </r>
  <r>
    <n v="71"/>
    <x v="4"/>
    <x v="191"/>
    <x v="0"/>
    <x v="0"/>
    <x v="0"/>
    <x v="1"/>
    <s v="Int"/>
    <x v="1"/>
    <s v="1600x900/1920x1080"/>
    <x v="0"/>
    <x v="0"/>
    <x v="1083"/>
    <s v="9_45-50"/>
    <s v="4_40-50"/>
    <x v="1"/>
    <x v="2"/>
    <s v="Q1`21"/>
    <n v="3538995"/>
    <n v="47631"/>
  </r>
  <r>
    <n v="271"/>
    <x v="4"/>
    <x v="566"/>
    <x v="0"/>
    <x v="0"/>
    <x v="0"/>
    <x v="7"/>
    <s v="Int"/>
    <x v="1"/>
    <s v="1920x1080"/>
    <x v="0"/>
    <x v="0"/>
    <x v="1084"/>
    <s v="12_60-65"/>
    <s v="6_60-70"/>
    <x v="4"/>
    <x v="2"/>
    <s v="Q1`21"/>
    <n v="17111482"/>
    <n v="230303"/>
  </r>
  <r>
    <n v="2"/>
    <x v="4"/>
    <x v="192"/>
    <x v="3"/>
    <x v="0"/>
    <x v="1"/>
    <x v="10"/>
    <s v="RTX2060/RTX2070"/>
    <x v="0"/>
    <s v="1920x1080"/>
    <x v="0"/>
    <x v="0"/>
    <x v="1085"/>
    <s v="32_160-165"/>
    <s v="16_160-170"/>
    <x v="5"/>
    <x v="2"/>
    <s v="Q1`21"/>
    <n v="329352"/>
    <n v="4433"/>
  </r>
  <r>
    <n v="107"/>
    <x v="4"/>
    <x v="193"/>
    <x v="3"/>
    <x v="0"/>
    <x v="1"/>
    <x v="10"/>
    <s v="GTX1660"/>
    <x v="0"/>
    <s v="1920x1080"/>
    <x v="0"/>
    <x v="0"/>
    <x v="1086"/>
    <s v="21_105-110"/>
    <s v="10_100-110"/>
    <x v="5"/>
    <x v="2"/>
    <s v="Q1`21"/>
    <n v="11690285"/>
    <n v="157339"/>
  </r>
  <r>
    <n v="312"/>
    <x v="4"/>
    <x v="194"/>
    <x v="3"/>
    <x v="0"/>
    <x v="0"/>
    <x v="7"/>
    <s v="GTX1660"/>
    <x v="0"/>
    <s v="1920x1080"/>
    <x v="0"/>
    <x v="0"/>
    <x v="1087"/>
    <s v="18_90-95"/>
    <s v="9_90-100"/>
    <x v="5"/>
    <x v="2"/>
    <s v="Q1`21"/>
    <n v="28482792"/>
    <n v="383348"/>
  </r>
  <r>
    <n v="86"/>
    <x v="4"/>
    <x v="195"/>
    <x v="3"/>
    <x v="0"/>
    <x v="1"/>
    <x v="10"/>
    <s v="RTX2070/RTX2080"/>
    <x v="1"/>
    <s v="1920x1080"/>
    <x v="0"/>
    <x v="0"/>
    <x v="1088"/>
    <s v="27_135-140"/>
    <s v="13_130-140"/>
    <x v="5"/>
    <x v="2"/>
    <s v="Q1`21"/>
    <n v="11992442"/>
    <n v="161406"/>
  </r>
  <r>
    <n v="2"/>
    <x v="4"/>
    <x v="567"/>
    <x v="2"/>
    <x v="0"/>
    <x v="1"/>
    <x v="5"/>
    <s v="Int"/>
    <x v="3"/>
    <s v="1920x1080"/>
    <x v="0"/>
    <x v="0"/>
    <x v="1089"/>
    <s v="10_50-55"/>
    <s v="5_50-60"/>
    <x v="2"/>
    <x v="2"/>
    <s v="Q1`21"/>
    <n v="100080"/>
    <n v="1347"/>
  </r>
  <r>
    <n v="128"/>
    <x v="4"/>
    <x v="196"/>
    <x v="2"/>
    <x v="0"/>
    <x v="1"/>
    <x v="6"/>
    <s v="Int"/>
    <x v="3"/>
    <s v="1920x1080"/>
    <x v="0"/>
    <x v="0"/>
    <x v="1090"/>
    <s v="11_55-60"/>
    <s v="5_50-60"/>
    <x v="2"/>
    <x v="2"/>
    <s v="Q1`21"/>
    <n v="7174528"/>
    <n v="96562"/>
  </r>
  <r>
    <n v="649"/>
    <x v="4"/>
    <x v="460"/>
    <x v="2"/>
    <x v="0"/>
    <x v="1"/>
    <x v="6"/>
    <s v="Int"/>
    <x v="2"/>
    <s v="1920x1080"/>
    <x v="0"/>
    <x v="0"/>
    <x v="1091"/>
    <s v="11_55-60"/>
    <s v="5_50-60"/>
    <x v="2"/>
    <x v="2"/>
    <s v="Q1`21"/>
    <n v="35724854"/>
    <n v="480819"/>
  </r>
  <r>
    <n v="11"/>
    <x v="4"/>
    <x v="461"/>
    <x v="3"/>
    <x v="0"/>
    <x v="1"/>
    <x v="9"/>
    <s v="GTX1660"/>
    <x v="0"/>
    <s v="1920x1080"/>
    <x v="0"/>
    <x v="0"/>
    <x v="1092"/>
    <s v="12_60-65"/>
    <s v="6_60-70"/>
    <x v="4"/>
    <x v="2"/>
    <s v="Q1`21"/>
    <n v="679448"/>
    <n v="9145"/>
  </r>
  <r>
    <n v="692"/>
    <x v="4"/>
    <x v="197"/>
    <x v="3"/>
    <x v="0"/>
    <x v="1"/>
    <x v="10"/>
    <s v="GTX1650/GTX1660"/>
    <x v="0"/>
    <s v="1920x1080"/>
    <x v="0"/>
    <x v="0"/>
    <x v="1093"/>
    <s v="16_80-85"/>
    <s v="8_80-90"/>
    <x v="5"/>
    <x v="2"/>
    <s v="Q1`21"/>
    <n v="56192476"/>
    <n v="756292"/>
  </r>
  <r>
    <n v="342"/>
    <x v="4"/>
    <x v="198"/>
    <x v="3"/>
    <x v="0"/>
    <x v="0"/>
    <x v="7"/>
    <s v="GTX1650"/>
    <x v="0"/>
    <s v="1920x1080"/>
    <x v="0"/>
    <x v="0"/>
    <x v="1094"/>
    <s v="14_70-75"/>
    <s v="7_70-80"/>
    <x v="6"/>
    <x v="2"/>
    <s v="Q1`21"/>
    <n v="25126398"/>
    <n v="338175"/>
  </r>
  <r>
    <n v="349"/>
    <x v="4"/>
    <x v="199"/>
    <x v="1"/>
    <x v="0"/>
    <x v="1"/>
    <x v="6"/>
    <s v="MX450"/>
    <x v="0"/>
    <s v="1920x1080"/>
    <x v="0"/>
    <x v="0"/>
    <x v="1095"/>
    <s v="13_65-70"/>
    <s v="6_60-70"/>
    <x v="4"/>
    <x v="2"/>
    <s v="Q1`21"/>
    <n v="24329837"/>
    <n v="327454"/>
  </r>
  <r>
    <n v="421"/>
    <x v="4"/>
    <x v="200"/>
    <x v="0"/>
    <x v="0"/>
    <x v="0"/>
    <x v="7"/>
    <s v="Int"/>
    <x v="0"/>
    <s v="1920x1080"/>
    <x v="0"/>
    <x v="0"/>
    <x v="1096"/>
    <s v="11_55-60"/>
    <s v="5_50-60"/>
    <x v="2"/>
    <x v="2"/>
    <s v="Q1`21"/>
    <n v="23455594"/>
    <n v="315688"/>
  </r>
  <r>
    <n v="439"/>
    <x v="4"/>
    <x v="201"/>
    <x v="3"/>
    <x v="0"/>
    <x v="1"/>
    <x v="10"/>
    <s v="GTX1650/GTX1660/RTX2060"/>
    <x v="5"/>
    <s v="1920x1080"/>
    <x v="0"/>
    <x v="0"/>
    <x v="1097"/>
    <s v="18_90-95"/>
    <s v="9_90-100"/>
    <x v="5"/>
    <x v="2"/>
    <s v="Q1`21"/>
    <n v="39712818"/>
    <n v="534493"/>
  </r>
  <r>
    <n v="289"/>
    <x v="4"/>
    <x v="202"/>
    <x v="3"/>
    <x v="0"/>
    <x v="1"/>
    <x v="10"/>
    <s v="GTX1650/GTX1660"/>
    <x v="1"/>
    <s v="1920x1080"/>
    <x v="0"/>
    <x v="0"/>
    <x v="1098"/>
    <s v="16_80-85"/>
    <s v="8_80-90"/>
    <x v="5"/>
    <x v="2"/>
    <s v="Q1`21"/>
    <n v="23605809"/>
    <n v="317709"/>
  </r>
  <r>
    <n v="349"/>
    <x v="4"/>
    <x v="203"/>
    <x v="2"/>
    <x v="0"/>
    <x v="1"/>
    <x v="6"/>
    <s v="Int"/>
    <x v="2"/>
    <s v="1920x1080"/>
    <x v="1"/>
    <x v="0"/>
    <x v="1099"/>
    <s v="9_45-50"/>
    <s v="4_40-50"/>
    <x v="1"/>
    <x v="2"/>
    <s v="Q1`21"/>
    <n v="16820055"/>
    <n v="226380"/>
  </r>
  <r>
    <n v="763"/>
    <x v="4"/>
    <x v="205"/>
    <x v="2"/>
    <x v="1"/>
    <x v="1"/>
    <x v="11"/>
    <s v="Int"/>
    <x v="3"/>
    <s v="1920x1080"/>
    <x v="0"/>
    <x v="0"/>
    <x v="1100"/>
    <s v="12_60-65"/>
    <s v="6_60-70"/>
    <x v="4"/>
    <x v="2"/>
    <s v="Q1`21"/>
    <n v="47342624"/>
    <n v="637182"/>
  </r>
  <r>
    <n v="8"/>
    <x v="4"/>
    <x v="206"/>
    <x v="2"/>
    <x v="1"/>
    <x v="1"/>
    <x v="6"/>
    <s v="Int"/>
    <x v="3"/>
    <s v="1920x1080"/>
    <x v="0"/>
    <x v="0"/>
    <x v="1101"/>
    <s v="14_70-75"/>
    <s v="7_70-80"/>
    <x v="6"/>
    <x v="2"/>
    <s v="Q1`21"/>
    <n v="586320"/>
    <n v="7891"/>
  </r>
  <r>
    <n v="3732"/>
    <x v="4"/>
    <x v="207"/>
    <x v="2"/>
    <x v="1"/>
    <x v="1"/>
    <x v="11"/>
    <s v="Int"/>
    <x v="2"/>
    <s v="1366x768/1920x1080"/>
    <x v="0"/>
    <x v="0"/>
    <x v="1102"/>
    <s v="12_60-65"/>
    <s v="6_60-70"/>
    <x v="4"/>
    <x v="2"/>
    <s v="Q1`21"/>
    <n v="230622672"/>
    <n v="3103939"/>
  </r>
  <r>
    <n v="614"/>
    <x v="4"/>
    <x v="208"/>
    <x v="2"/>
    <x v="1"/>
    <x v="1"/>
    <x v="6"/>
    <s v="Int"/>
    <x v="2"/>
    <s v="1920x1080"/>
    <x v="0"/>
    <x v="0"/>
    <x v="652"/>
    <s v="15_75-80"/>
    <s v="7_70-80"/>
    <x v="6"/>
    <x v="2"/>
    <s v="Q1`21"/>
    <n v="47716396"/>
    <n v="642213"/>
  </r>
  <r>
    <n v="393"/>
    <x v="4"/>
    <x v="209"/>
    <x v="2"/>
    <x v="1"/>
    <x v="0"/>
    <x v="7"/>
    <s v="Int"/>
    <x v="2"/>
    <s v="1920x1080"/>
    <x v="0"/>
    <x v="0"/>
    <x v="1103"/>
    <s v="11_55-60"/>
    <s v="5_50-60"/>
    <x v="2"/>
    <x v="2"/>
    <s v="Q1`21"/>
    <n v="23405508"/>
    <n v="315014"/>
  </r>
  <r>
    <n v="1185"/>
    <x v="4"/>
    <x v="210"/>
    <x v="0"/>
    <x v="1"/>
    <x v="1"/>
    <x v="11"/>
    <s v="Int"/>
    <x v="0"/>
    <s v="1920x1080"/>
    <x v="0"/>
    <x v="0"/>
    <x v="1104"/>
    <s v="14_70-75"/>
    <s v="7_70-80"/>
    <x v="6"/>
    <x v="2"/>
    <s v="Q1`21"/>
    <n v="83252175"/>
    <n v="1120487"/>
  </r>
  <r>
    <n v="655"/>
    <x v="4"/>
    <x v="211"/>
    <x v="0"/>
    <x v="1"/>
    <x v="1"/>
    <x v="6"/>
    <s v="Int"/>
    <x v="0"/>
    <s v="1920x1080"/>
    <x v="0"/>
    <x v="0"/>
    <x v="1105"/>
    <s v="14_70-75"/>
    <s v="7_70-80"/>
    <x v="6"/>
    <x v="2"/>
    <s v="Q1`21"/>
    <n v="48109750"/>
    <n v="647507"/>
  </r>
  <r>
    <n v="1133"/>
    <x v="4"/>
    <x v="466"/>
    <x v="0"/>
    <x v="1"/>
    <x v="0"/>
    <x v="7"/>
    <s v="Int"/>
    <x v="0"/>
    <s v="1920x1080"/>
    <x v="0"/>
    <x v="0"/>
    <x v="1106"/>
    <s v="12_60-65"/>
    <s v="6_60-70"/>
    <x v="4"/>
    <x v="2"/>
    <s v="Q1`21"/>
    <n v="68589554"/>
    <n v="923143"/>
  </r>
  <r>
    <n v="213"/>
    <x v="4"/>
    <x v="213"/>
    <x v="1"/>
    <x v="1"/>
    <x v="1"/>
    <x v="11"/>
    <n v="530"/>
    <x v="1"/>
    <s v="1920x1080"/>
    <x v="0"/>
    <x v="0"/>
    <x v="1107"/>
    <s v="13_65-70"/>
    <s v="6_60-70"/>
    <x v="4"/>
    <x v="2"/>
    <s v="Q1`21"/>
    <n v="14712336"/>
    <n v="198013"/>
  </r>
  <r>
    <n v="34"/>
    <x v="4"/>
    <x v="214"/>
    <x v="2"/>
    <x v="1"/>
    <x v="1"/>
    <x v="6"/>
    <s v="Int"/>
    <x v="3"/>
    <s v="1920x1080"/>
    <x v="0"/>
    <x v="0"/>
    <x v="1108"/>
    <s v="17_85-90"/>
    <s v="8_80-90"/>
    <x v="5"/>
    <x v="2"/>
    <s v="Q1`21"/>
    <n v="2918900"/>
    <n v="39285"/>
  </r>
  <r>
    <n v="34"/>
    <x v="4"/>
    <x v="215"/>
    <x v="2"/>
    <x v="1"/>
    <x v="0"/>
    <x v="7"/>
    <s v="Int"/>
    <x v="3"/>
    <s v="1920x1080"/>
    <x v="0"/>
    <x v="0"/>
    <x v="660"/>
    <s v="16_80-85"/>
    <s v="8_80-90"/>
    <x v="5"/>
    <x v="2"/>
    <s v="Q1`21"/>
    <n v="2765560"/>
    <n v="37222"/>
  </r>
  <r>
    <n v="32"/>
    <x v="4"/>
    <x v="216"/>
    <x v="2"/>
    <x v="1"/>
    <x v="1"/>
    <x v="4"/>
    <s v="Int"/>
    <x v="2"/>
    <s v="1920x1080"/>
    <x v="0"/>
    <x v="0"/>
    <x v="1109"/>
    <s v="13_65-70"/>
    <s v="6_60-70"/>
    <x v="4"/>
    <x v="2"/>
    <s v="Q1`21"/>
    <n v="2200640"/>
    <n v="29618"/>
  </r>
  <r>
    <n v="194"/>
    <x v="4"/>
    <x v="217"/>
    <x v="2"/>
    <x v="1"/>
    <x v="1"/>
    <x v="6"/>
    <s v="Int"/>
    <x v="2"/>
    <s v="1920x1080"/>
    <x v="0"/>
    <x v="0"/>
    <x v="1110"/>
    <s v="15_75-80"/>
    <s v="7_70-80"/>
    <x v="6"/>
    <x v="2"/>
    <s v="Q1`21"/>
    <n v="14839060"/>
    <n v="199718"/>
  </r>
  <r>
    <n v="29"/>
    <x v="4"/>
    <x v="218"/>
    <x v="0"/>
    <x v="1"/>
    <x v="1"/>
    <x v="4"/>
    <s v="Int"/>
    <x v="0"/>
    <s v="1920x1080"/>
    <x v="0"/>
    <x v="0"/>
    <x v="1111"/>
    <s v="15_75-80"/>
    <s v="7_70-80"/>
    <x v="6"/>
    <x v="2"/>
    <s v="Q1`21"/>
    <n v="2201941"/>
    <n v="29636"/>
  </r>
  <r>
    <n v="177"/>
    <x v="4"/>
    <x v="219"/>
    <x v="0"/>
    <x v="1"/>
    <x v="1"/>
    <x v="6"/>
    <s v="Int"/>
    <x v="0"/>
    <s v="1920x1080"/>
    <x v="0"/>
    <x v="0"/>
    <x v="1112"/>
    <s v="16_80-85"/>
    <s v="8_80-90"/>
    <x v="5"/>
    <x v="2"/>
    <s v="Q1`21"/>
    <n v="14888886"/>
    <n v="200389"/>
  </r>
  <r>
    <n v="41"/>
    <x v="4"/>
    <x v="467"/>
    <x v="2"/>
    <x v="1"/>
    <x v="0"/>
    <x v="7"/>
    <s v="Int"/>
    <x v="3"/>
    <s v="1920x1080"/>
    <x v="1"/>
    <x v="0"/>
    <x v="1113"/>
    <s v="14_70-75"/>
    <s v="7_70-80"/>
    <x v="6"/>
    <x v="2"/>
    <s v="Q1`21"/>
    <n v="2937322"/>
    <n v="39533"/>
  </r>
  <r>
    <n v="8"/>
    <x v="4"/>
    <x v="468"/>
    <x v="2"/>
    <x v="0"/>
    <x v="1"/>
    <x v="11"/>
    <s v="Int"/>
    <x v="3"/>
    <s v="1920x1080"/>
    <x v="1"/>
    <x v="0"/>
    <x v="1114"/>
    <s v="20_100-105"/>
    <s v="10_100-110"/>
    <x v="5"/>
    <x v="2"/>
    <s v="Q1`21"/>
    <n v="802272"/>
    <n v="10798"/>
  </r>
  <r>
    <n v="128"/>
    <x v="4"/>
    <x v="220"/>
    <x v="2"/>
    <x v="0"/>
    <x v="1"/>
    <x v="6"/>
    <s v="Int"/>
    <x v="3"/>
    <s v="1920x1080"/>
    <x v="1"/>
    <x v="0"/>
    <x v="1115"/>
    <s v="25_125-130"/>
    <s v="12_120-130"/>
    <x v="5"/>
    <x v="2"/>
    <s v="Q1`21"/>
    <n v="16094976"/>
    <n v="216621"/>
  </r>
  <r>
    <n v="23"/>
    <x v="4"/>
    <x v="469"/>
    <x v="3"/>
    <x v="0"/>
    <x v="1"/>
    <x v="11"/>
    <s v="MX350/GTX1650"/>
    <x v="0"/>
    <s v="3840x2160"/>
    <x v="1"/>
    <x v="0"/>
    <x v="1116"/>
    <s v="32_160-165"/>
    <s v="16_160-170"/>
    <x v="5"/>
    <x v="2"/>
    <s v="Q1`21"/>
    <n v="3786421"/>
    <n v="50961"/>
  </r>
  <r>
    <n v="11"/>
    <x v="4"/>
    <x v="470"/>
    <x v="0"/>
    <x v="0"/>
    <x v="1"/>
    <x v="6"/>
    <s v="Int"/>
    <x v="0"/>
    <s v="3840x2160"/>
    <x v="1"/>
    <x v="0"/>
    <x v="669"/>
    <s v="28_140-145"/>
    <s v="14_140-150"/>
    <x v="5"/>
    <x v="2"/>
    <s v="Q1`21"/>
    <n v="1557160"/>
    <n v="20958"/>
  </r>
  <r>
    <n v="1"/>
    <x v="4"/>
    <x v="221"/>
    <x v="5"/>
    <x v="1"/>
    <x v="1"/>
    <x v="4"/>
    <s v="Pro WX3200"/>
    <x v="2"/>
    <s v="1920x1080"/>
    <x v="0"/>
    <x v="0"/>
    <x v="1117"/>
    <s v="14_70-75"/>
    <s v="7_70-80"/>
    <x v="6"/>
    <x v="2"/>
    <s v="Q1`21"/>
    <n v="71150"/>
    <n v="958"/>
  </r>
  <r>
    <n v="19"/>
    <x v="4"/>
    <x v="222"/>
    <x v="5"/>
    <x v="1"/>
    <x v="1"/>
    <x v="10"/>
    <s v="RTX2070"/>
    <x v="0"/>
    <s v="1920x1080/3840x2160"/>
    <x v="0"/>
    <x v="0"/>
    <x v="671"/>
    <s v="42_210-215"/>
    <s v="21_210-220"/>
    <x v="5"/>
    <x v="2"/>
    <s v="Q1`21"/>
    <n v="4002483"/>
    <n v="53869"/>
  </r>
  <r>
    <n v="1"/>
    <x v="4"/>
    <x v="223"/>
    <x v="5"/>
    <x v="1"/>
    <x v="1"/>
    <x v="9"/>
    <s v="Int/T1000"/>
    <x v="0"/>
    <s v="1920x1080/3840x2160"/>
    <x v="0"/>
    <x v="0"/>
    <x v="672"/>
    <s v="45_225-230"/>
    <s v="22_220-230"/>
    <x v="5"/>
    <x v="2"/>
    <s v="Q1`21"/>
    <n v="225695"/>
    <n v="3038"/>
  </r>
  <r>
    <n v="140"/>
    <x v="4"/>
    <x v="224"/>
    <x v="5"/>
    <x v="1"/>
    <x v="1"/>
    <x v="10"/>
    <s v="Quadro T1000"/>
    <x v="0"/>
    <s v="1920x1080/3840x2160"/>
    <x v="0"/>
    <x v="0"/>
    <x v="673"/>
    <s v="25_125-130"/>
    <s v="12_120-130"/>
    <x v="5"/>
    <x v="2"/>
    <s v="Q1`21"/>
    <n v="17834600"/>
    <n v="240035"/>
  </r>
  <r>
    <n v="1"/>
    <x v="4"/>
    <x v="471"/>
    <x v="5"/>
    <x v="1"/>
    <x v="1"/>
    <x v="9"/>
    <s v="Quadro P1000/P2000"/>
    <x v="0"/>
    <s v="1920x1080/3840x2160"/>
    <x v="0"/>
    <x v="0"/>
    <x v="674"/>
    <s v="35_175-180"/>
    <s v="17_170-180"/>
    <x v="5"/>
    <x v="2"/>
    <s v="Q1`21"/>
    <n v="178990"/>
    <n v="2409"/>
  </r>
  <r>
    <n v="15"/>
    <x v="4"/>
    <x v="225"/>
    <x v="5"/>
    <x v="1"/>
    <x v="1"/>
    <x v="10"/>
    <s v="Quadro P1000/T1000"/>
    <x v="0"/>
    <s v="1920x1080/3840x2160"/>
    <x v="0"/>
    <x v="0"/>
    <x v="675"/>
    <s v="41_205-210"/>
    <s v="20_200-210"/>
    <x v="5"/>
    <x v="2"/>
    <s v="Q1`21"/>
    <n v="3106695"/>
    <n v="41813"/>
  </r>
  <r>
    <n v="5"/>
    <x v="4"/>
    <x v="226"/>
    <x v="5"/>
    <x v="1"/>
    <x v="1"/>
    <x v="9"/>
    <s v="Quadro P600"/>
    <x v="0"/>
    <s v="1920x1080"/>
    <x v="0"/>
    <x v="0"/>
    <x v="267"/>
    <s v="21_105-110"/>
    <s v="10_100-110"/>
    <x v="5"/>
    <x v="2"/>
    <s v="Q1`21"/>
    <n v="549950"/>
    <n v="7402"/>
  </r>
  <r>
    <n v="6"/>
    <x v="4"/>
    <x v="227"/>
    <x v="5"/>
    <x v="1"/>
    <x v="1"/>
    <x v="9"/>
    <s v="RTX3000"/>
    <x v="1"/>
    <s v="1920x1080"/>
    <x v="0"/>
    <x v="0"/>
    <x v="679"/>
    <s v="43_215-220"/>
    <s v="21_210-220"/>
    <x v="5"/>
    <x v="2"/>
    <s v="Q1`21"/>
    <n v="1318878"/>
    <n v="17751"/>
  </r>
  <r>
    <n v="8"/>
    <x v="4"/>
    <x v="228"/>
    <x v="5"/>
    <x v="1"/>
    <x v="1"/>
    <x v="10"/>
    <s v="Int/Quadro P520"/>
    <x v="2"/>
    <s v="1920x1080"/>
    <x v="0"/>
    <x v="0"/>
    <x v="1118"/>
    <s v="22_110-115"/>
    <s v="11_110-120"/>
    <x v="5"/>
    <x v="2"/>
    <s v="Q1`21"/>
    <n v="912720"/>
    <n v="12284"/>
  </r>
  <r>
    <n v="18"/>
    <x v="4"/>
    <x v="229"/>
    <x v="5"/>
    <x v="1"/>
    <x v="1"/>
    <x v="10"/>
    <s v="Quadro P520"/>
    <x v="0"/>
    <s v="3840x2160"/>
    <x v="0"/>
    <x v="0"/>
    <x v="681"/>
    <s v="27_135-140"/>
    <s v="13_130-140"/>
    <x v="5"/>
    <x v="2"/>
    <s v="Q1`21"/>
    <n v="2504700"/>
    <n v="33711"/>
  </r>
  <r>
    <n v="19"/>
    <x v="4"/>
    <x v="474"/>
    <x v="5"/>
    <x v="1"/>
    <x v="1"/>
    <x v="10"/>
    <s v="Quadro T1000"/>
    <x v="0"/>
    <s v="1920x1080"/>
    <x v="0"/>
    <x v="0"/>
    <x v="682"/>
    <s v="45_225-230"/>
    <s v="22_220-230"/>
    <x v="5"/>
    <x v="2"/>
    <s v="Q1`21"/>
    <n v="4369810"/>
    <n v="58813"/>
  </r>
  <r>
    <n v="11"/>
    <x v="4"/>
    <x v="230"/>
    <x v="5"/>
    <x v="1"/>
    <x v="1"/>
    <x v="10"/>
    <s v="Quadro T2000/RTX3000/RTX5000"/>
    <x v="1"/>
    <s v="3840x2160"/>
    <x v="0"/>
    <x v="0"/>
    <x v="683"/>
    <s v="45_225-230"/>
    <s v="22_220-230"/>
    <x v="5"/>
    <x v="2"/>
    <s v="Q1`21"/>
    <n v="2513896"/>
    <n v="33834"/>
  </r>
  <r>
    <n v="49"/>
    <x v="4"/>
    <x v="231"/>
    <x v="5"/>
    <x v="1"/>
    <x v="1"/>
    <x v="9"/>
    <s v="Quadro P2000"/>
    <x v="0"/>
    <s v="1920x1080/3840x2160"/>
    <x v="1"/>
    <x v="0"/>
    <x v="684"/>
    <s v="40_200-205"/>
    <s v="20_200-210"/>
    <x v="5"/>
    <x v="2"/>
    <s v="Q1`21"/>
    <n v="9805145"/>
    <n v="131967"/>
  </r>
  <r>
    <n v="644"/>
    <x v="5"/>
    <x v="475"/>
    <x v="2"/>
    <x v="0"/>
    <x v="0"/>
    <x v="1"/>
    <s v="Int"/>
    <x v="2"/>
    <s v="1920x1080"/>
    <x v="0"/>
    <x v="0"/>
    <x v="1119"/>
    <s v="7_35-40"/>
    <s v="3_30-40"/>
    <x v="3"/>
    <x v="2"/>
    <s v="Q1`21"/>
    <n v="25495960"/>
    <n v="343149"/>
  </r>
  <r>
    <n v="4811"/>
    <x v="5"/>
    <x v="233"/>
    <x v="0"/>
    <x v="0"/>
    <x v="0"/>
    <x v="7"/>
    <s v="Int"/>
    <x v="0"/>
    <s v="1920x1080"/>
    <x v="0"/>
    <x v="0"/>
    <x v="1120"/>
    <s v="9_45-50"/>
    <s v="4_40-50"/>
    <x v="1"/>
    <x v="2"/>
    <s v="Q1`21"/>
    <n v="225616656"/>
    <n v="3036563"/>
  </r>
  <r>
    <n v="952"/>
    <x v="5"/>
    <x v="476"/>
    <x v="0"/>
    <x v="0"/>
    <x v="1"/>
    <x v="2"/>
    <s v="Int"/>
    <x v="0"/>
    <s v="1920x1080"/>
    <x v="0"/>
    <x v="1"/>
    <x v="1121"/>
    <s v="6_30-35"/>
    <s v="3_30-40"/>
    <x v="3"/>
    <x v="2"/>
    <s v="Q1`21"/>
    <n v="32011000"/>
    <n v="430834"/>
  </r>
  <r>
    <n v="964"/>
    <x v="5"/>
    <x v="234"/>
    <x v="0"/>
    <x v="0"/>
    <x v="1"/>
    <x v="5"/>
    <s v="Int"/>
    <x v="0"/>
    <s v="1920x1080"/>
    <x v="0"/>
    <x v="0"/>
    <x v="1122"/>
    <s v="9_45-50"/>
    <s v="4_40-50"/>
    <x v="1"/>
    <x v="2"/>
    <s v="Q1`21"/>
    <n v="45831452"/>
    <n v="616843"/>
  </r>
  <r>
    <n v="2"/>
    <x v="5"/>
    <x v="568"/>
    <x v="1"/>
    <x v="0"/>
    <x v="0"/>
    <x v="23"/>
    <n v="520"/>
    <x v="0"/>
    <s v="1920x1080"/>
    <x v="0"/>
    <x v="0"/>
    <x v="1123"/>
    <s v="5_25-30"/>
    <s v="2_20-30"/>
    <x v="0"/>
    <x v="2"/>
    <s v="Q1`21"/>
    <n v="51090"/>
    <n v="688"/>
  </r>
  <r>
    <n v="2"/>
    <x v="5"/>
    <x v="569"/>
    <x v="1"/>
    <x v="0"/>
    <x v="1"/>
    <x v="3"/>
    <s v="530/MX110"/>
    <x v="0"/>
    <s v="1920x1080"/>
    <x v="0"/>
    <x v="0"/>
    <x v="3"/>
    <s v="7_35-40"/>
    <s v="3_30-40"/>
    <x v="3"/>
    <x v="2"/>
    <s v="Q1`21"/>
    <n v="77980"/>
    <n v="1050"/>
  </r>
  <r>
    <n v="5"/>
    <x v="5"/>
    <x v="238"/>
    <x v="1"/>
    <x v="0"/>
    <x v="1"/>
    <x v="15"/>
    <s v="MX150"/>
    <x v="1"/>
    <s v="1920x1080"/>
    <x v="0"/>
    <x v="0"/>
    <x v="1124"/>
    <s v="8_40-45"/>
    <s v="4_40-50"/>
    <x v="1"/>
    <x v="2"/>
    <s v="Q1`21"/>
    <n v="215980"/>
    <n v="2907"/>
  </r>
  <r>
    <n v="2"/>
    <x v="5"/>
    <x v="478"/>
    <x v="2"/>
    <x v="0"/>
    <x v="1"/>
    <x v="15"/>
    <s v="Int"/>
    <x v="2"/>
    <s v="1920x1080"/>
    <x v="0"/>
    <x v="0"/>
    <x v="1125"/>
    <s v="9_45-50"/>
    <s v="4_40-50"/>
    <x v="1"/>
    <x v="2"/>
    <s v="Q1`21"/>
    <n v="95602"/>
    <n v="1287"/>
  </r>
  <r>
    <n v="20"/>
    <x v="5"/>
    <x v="240"/>
    <x v="2"/>
    <x v="0"/>
    <x v="0"/>
    <x v="7"/>
    <s v="Int"/>
    <x v="2"/>
    <s v="1920x1080"/>
    <x v="0"/>
    <x v="0"/>
    <x v="1126"/>
    <s v="11_55-60"/>
    <s v="5_50-60"/>
    <x v="2"/>
    <x v="2"/>
    <s v="Q1`21"/>
    <n v="1163620"/>
    <n v="15661"/>
  </r>
  <r>
    <n v="24"/>
    <x v="5"/>
    <x v="241"/>
    <x v="2"/>
    <x v="0"/>
    <x v="1"/>
    <x v="5"/>
    <s v="Int"/>
    <x v="2"/>
    <s v="1920x1080"/>
    <x v="0"/>
    <x v="0"/>
    <x v="1127"/>
    <s v="10_50-55"/>
    <s v="5_50-60"/>
    <x v="2"/>
    <x v="2"/>
    <s v="Q1`21"/>
    <n v="1289328"/>
    <n v="17353"/>
  </r>
  <r>
    <n v="2"/>
    <x v="5"/>
    <x v="242"/>
    <x v="2"/>
    <x v="0"/>
    <x v="1"/>
    <x v="6"/>
    <s v="Int"/>
    <x v="2"/>
    <s v="1920x1080"/>
    <x v="0"/>
    <x v="0"/>
    <x v="1128"/>
    <s v="12_60-65"/>
    <s v="6_60-70"/>
    <x v="4"/>
    <x v="2"/>
    <s v="Q1`21"/>
    <n v="129780"/>
    <n v="1747"/>
  </r>
  <r>
    <n v="629"/>
    <x v="5"/>
    <x v="243"/>
    <x v="0"/>
    <x v="0"/>
    <x v="0"/>
    <x v="7"/>
    <s v="Int"/>
    <x v="0"/>
    <s v="1920x1080"/>
    <x v="0"/>
    <x v="0"/>
    <x v="1129"/>
    <s v="11_55-60"/>
    <s v="5_50-60"/>
    <x v="2"/>
    <x v="2"/>
    <s v="Q1`21"/>
    <n v="36429793"/>
    <n v="490307"/>
  </r>
  <r>
    <n v="42"/>
    <x v="5"/>
    <x v="244"/>
    <x v="0"/>
    <x v="0"/>
    <x v="1"/>
    <x v="5"/>
    <s v="Int"/>
    <x v="0"/>
    <s v="1920x1080"/>
    <x v="0"/>
    <x v="0"/>
    <x v="1130"/>
    <s v="11_55-60"/>
    <s v="5_50-60"/>
    <x v="2"/>
    <x v="2"/>
    <s v="Q1`21"/>
    <n v="2466240"/>
    <n v="33193"/>
  </r>
  <r>
    <n v="11"/>
    <x v="5"/>
    <x v="245"/>
    <x v="0"/>
    <x v="0"/>
    <x v="1"/>
    <x v="6"/>
    <s v="Int"/>
    <x v="0"/>
    <s v="1920x1080"/>
    <x v="0"/>
    <x v="0"/>
    <x v="1131"/>
    <s v="12_60-65"/>
    <s v="6_60-70"/>
    <x v="4"/>
    <x v="2"/>
    <s v="Q1`21"/>
    <n v="695673"/>
    <n v="9363"/>
  </r>
  <r>
    <n v="2"/>
    <x v="5"/>
    <x v="247"/>
    <x v="2"/>
    <x v="0"/>
    <x v="1"/>
    <x v="11"/>
    <s v="Int"/>
    <x v="2"/>
    <s v="1920x1080"/>
    <x v="1"/>
    <x v="0"/>
    <x v="1132"/>
    <s v="9_45-50"/>
    <s v="4_40-50"/>
    <x v="1"/>
    <x v="2"/>
    <s v="Q1`21"/>
    <n v="95980"/>
    <n v="1292"/>
  </r>
  <r>
    <n v="5"/>
    <x v="5"/>
    <x v="479"/>
    <x v="3"/>
    <x v="0"/>
    <x v="1"/>
    <x v="10"/>
    <s v="GTX1650"/>
    <x v="0"/>
    <s v="1920x1080"/>
    <x v="0"/>
    <x v="0"/>
    <x v="1133"/>
    <s v="21_105-110"/>
    <s v="10_100-110"/>
    <x v="5"/>
    <x v="2"/>
    <s v="Q1`21"/>
    <n v="533210"/>
    <n v="7176"/>
  </r>
  <r>
    <n v="6"/>
    <x v="5"/>
    <x v="480"/>
    <x v="4"/>
    <x v="0"/>
    <x v="0"/>
    <x v="1"/>
    <s v="Int"/>
    <x v="4"/>
    <s v="1366x768"/>
    <x v="1"/>
    <x v="0"/>
    <x v="1134"/>
    <s v="6_30-35"/>
    <s v="3_30-40"/>
    <x v="3"/>
    <x v="2"/>
    <s v="Q1`21"/>
    <n v="191940"/>
    <n v="2583"/>
  </r>
  <r>
    <n v="2055"/>
    <x v="5"/>
    <x v="249"/>
    <x v="3"/>
    <x v="0"/>
    <x v="0"/>
    <x v="7"/>
    <s v="GTX1650"/>
    <x v="0"/>
    <s v="1920x1080"/>
    <x v="0"/>
    <x v="0"/>
    <x v="1135"/>
    <s v="14_70-75"/>
    <s v="7_70-80"/>
    <x v="6"/>
    <x v="2"/>
    <s v="Q1`21"/>
    <n v="150962355"/>
    <n v="2031795"/>
  </r>
  <r>
    <n v="3117"/>
    <x v="5"/>
    <x v="250"/>
    <x v="3"/>
    <x v="0"/>
    <x v="1"/>
    <x v="10"/>
    <s v="GTX1650"/>
    <x v="0"/>
    <s v="1920x1080"/>
    <x v="0"/>
    <x v="0"/>
    <x v="1136"/>
    <s v="15_75-80"/>
    <s v="7_70-80"/>
    <x v="6"/>
    <x v="2"/>
    <s v="Q1`21"/>
    <n v="246448722"/>
    <n v="3316941"/>
  </r>
  <r>
    <n v="1013"/>
    <x v="5"/>
    <x v="251"/>
    <x v="0"/>
    <x v="0"/>
    <x v="1"/>
    <x v="11"/>
    <s v="Int"/>
    <x v="0"/>
    <s v="1920x1080"/>
    <x v="0"/>
    <x v="0"/>
    <x v="1137"/>
    <s v="7_35-40"/>
    <s v="3_30-40"/>
    <x v="3"/>
    <x v="2"/>
    <s v="Q1`21"/>
    <n v="37809212"/>
    <n v="508872"/>
  </r>
  <r>
    <n v="2293"/>
    <x v="5"/>
    <x v="252"/>
    <x v="0"/>
    <x v="0"/>
    <x v="0"/>
    <x v="1"/>
    <s v="Int"/>
    <x v="0"/>
    <s v="1920x1080"/>
    <x v="0"/>
    <x v="0"/>
    <x v="1138"/>
    <s v="8_40-45"/>
    <s v="4_40-50"/>
    <x v="1"/>
    <x v="2"/>
    <s v="Q1`21"/>
    <n v="97567150"/>
    <n v="1313151"/>
  </r>
  <r>
    <n v="246"/>
    <x v="5"/>
    <x v="254"/>
    <x v="0"/>
    <x v="0"/>
    <x v="1"/>
    <x v="4"/>
    <s v="Int"/>
    <x v="0"/>
    <s v="1920x1080"/>
    <x v="0"/>
    <x v="0"/>
    <x v="1139"/>
    <s v="8_40-45"/>
    <s v="4_40-50"/>
    <x v="1"/>
    <x v="2"/>
    <s v="Q1`21"/>
    <n v="10737162"/>
    <n v="144511"/>
  </r>
  <r>
    <n v="14"/>
    <x v="5"/>
    <x v="255"/>
    <x v="0"/>
    <x v="0"/>
    <x v="0"/>
    <x v="1"/>
    <s v="Int"/>
    <x v="1"/>
    <s v="1920x1080"/>
    <x v="0"/>
    <x v="0"/>
    <x v="1140"/>
    <s v="11_55-60"/>
    <s v="5_50-60"/>
    <x v="2"/>
    <x v="2"/>
    <s v="Q1`21"/>
    <n v="771260"/>
    <n v="10380"/>
  </r>
  <r>
    <n v="2"/>
    <x v="5"/>
    <x v="256"/>
    <x v="3"/>
    <x v="0"/>
    <x v="1"/>
    <x v="9"/>
    <s v="GTX1050/GTX1650"/>
    <x v="1"/>
    <s v="1920x1080"/>
    <x v="0"/>
    <x v="0"/>
    <x v="1141"/>
    <s v="13_65-70"/>
    <s v="6_60-70"/>
    <x v="4"/>
    <x v="2"/>
    <s v="Q1`21"/>
    <n v="138276"/>
    <n v="1861"/>
  </r>
  <r>
    <n v="2934"/>
    <x v="5"/>
    <x v="481"/>
    <x v="0"/>
    <x v="0"/>
    <x v="0"/>
    <x v="1"/>
    <s v="Int"/>
    <x v="0"/>
    <s v="1920x1080"/>
    <x v="0"/>
    <x v="0"/>
    <x v="1142"/>
    <s v="7_35-40"/>
    <s v="3_30-40"/>
    <x v="3"/>
    <x v="2"/>
    <s v="Q1`21"/>
    <n v="113387364"/>
    <n v="1526075"/>
  </r>
  <r>
    <n v="3881"/>
    <x v="5"/>
    <x v="258"/>
    <x v="0"/>
    <x v="0"/>
    <x v="1"/>
    <x v="5"/>
    <s v="Int"/>
    <x v="0"/>
    <s v="1920x1080"/>
    <x v="0"/>
    <x v="0"/>
    <x v="1143"/>
    <s v="8_40-45"/>
    <s v="4_40-50"/>
    <x v="1"/>
    <x v="2"/>
    <s v="Q1`21"/>
    <n v="155391359"/>
    <n v="2091405"/>
  </r>
  <r>
    <n v="214"/>
    <x v="5"/>
    <x v="482"/>
    <x v="2"/>
    <x v="0"/>
    <x v="0"/>
    <x v="7"/>
    <s v="Int"/>
    <x v="3"/>
    <s v="1920x1080"/>
    <x v="0"/>
    <x v="0"/>
    <x v="1144"/>
    <s v="17_85-90"/>
    <s v="8_80-90"/>
    <x v="5"/>
    <x v="2"/>
    <s v="Q1`21"/>
    <n v="18413202"/>
    <n v="247822"/>
  </r>
  <r>
    <n v="48"/>
    <x v="5"/>
    <x v="261"/>
    <x v="3"/>
    <x v="0"/>
    <x v="0"/>
    <x v="7"/>
    <s v="GTX1650/GTX1660"/>
    <x v="0"/>
    <s v="1920x1080"/>
    <x v="0"/>
    <x v="0"/>
    <x v="1145"/>
    <s v="19_95-100"/>
    <s v="9_90-100"/>
    <x v="5"/>
    <x v="2"/>
    <s v="Q1`21"/>
    <n v="4640352"/>
    <n v="62454"/>
  </r>
  <r>
    <n v="23"/>
    <x v="5"/>
    <x v="483"/>
    <x v="3"/>
    <x v="0"/>
    <x v="0"/>
    <x v="7"/>
    <s v="GTX1660/RTX2060"/>
    <x v="1"/>
    <s v="1920x1080"/>
    <x v="0"/>
    <x v="0"/>
    <x v="1146"/>
    <s v="19_95-100"/>
    <s v="9_90-100"/>
    <x v="5"/>
    <x v="2"/>
    <s v="Q1`21"/>
    <n v="2207977"/>
    <n v="29717"/>
  </r>
  <r>
    <n v="636"/>
    <x v="5"/>
    <x v="262"/>
    <x v="3"/>
    <x v="0"/>
    <x v="1"/>
    <x v="10"/>
    <s v="GTX1660"/>
    <x v="1"/>
    <s v="1920x1080"/>
    <x v="0"/>
    <x v="0"/>
    <x v="1147"/>
    <s v="22_110-115"/>
    <s v="11_110-120"/>
    <x v="5"/>
    <x v="2"/>
    <s v="Q1`21"/>
    <n v="70660236"/>
    <n v="951013"/>
  </r>
  <r>
    <n v="322"/>
    <x v="5"/>
    <x v="263"/>
    <x v="3"/>
    <x v="0"/>
    <x v="1"/>
    <x v="10"/>
    <s v="GTX1650/GTX1660/RTX2060"/>
    <x v="0"/>
    <s v="1920x1080"/>
    <x v="0"/>
    <x v="0"/>
    <x v="1148"/>
    <s v="20_100-105"/>
    <s v="10_100-110"/>
    <x v="5"/>
    <x v="2"/>
    <s v="Q1`21"/>
    <n v="33138630"/>
    <n v="446011"/>
  </r>
  <r>
    <n v="124"/>
    <x v="5"/>
    <x v="264"/>
    <x v="3"/>
    <x v="0"/>
    <x v="1"/>
    <x v="10"/>
    <s v="GTX1650/GTX1660"/>
    <x v="0"/>
    <s v="1920x1080"/>
    <x v="0"/>
    <x v="0"/>
    <x v="1149"/>
    <s v="21_105-110"/>
    <s v="10_100-110"/>
    <x v="5"/>
    <x v="2"/>
    <s v="Q1`21"/>
    <n v="13459332"/>
    <n v="181148"/>
  </r>
  <r>
    <n v="147"/>
    <x v="5"/>
    <x v="265"/>
    <x v="3"/>
    <x v="0"/>
    <x v="1"/>
    <x v="10"/>
    <s v="RTX2060/RTX2070/RTX2080"/>
    <x v="0"/>
    <s v="1920x1080"/>
    <x v="0"/>
    <x v="0"/>
    <x v="1150"/>
    <s v="32_160-165"/>
    <s v="16_160-170"/>
    <x v="5"/>
    <x v="2"/>
    <s v="Q1`21"/>
    <n v="24096681"/>
    <n v="324316"/>
  </r>
  <r>
    <n v="24"/>
    <x v="5"/>
    <x v="266"/>
    <x v="3"/>
    <x v="0"/>
    <x v="1"/>
    <x v="10"/>
    <s v="RTX2070/RTX2080"/>
    <x v="0"/>
    <s v="1920x1080"/>
    <x v="0"/>
    <x v="0"/>
    <x v="1151"/>
    <s v="39_195-200"/>
    <s v="19_190-200"/>
    <x v="5"/>
    <x v="2"/>
    <s v="Q1`21"/>
    <n v="4771800"/>
    <n v="64223"/>
  </r>
  <r>
    <n v="15"/>
    <x v="5"/>
    <x v="570"/>
    <x v="3"/>
    <x v="0"/>
    <x v="1"/>
    <x v="10"/>
    <s v="RTX2060"/>
    <x v="0"/>
    <s v="1920x1080"/>
    <x v="0"/>
    <x v="0"/>
    <x v="1152"/>
    <s v="28_140-145"/>
    <s v="14_140-150"/>
    <x v="5"/>
    <x v="2"/>
    <s v="Q1`21"/>
    <n v="2135700"/>
    <n v="28744"/>
  </r>
  <r>
    <n v="160"/>
    <x v="5"/>
    <x v="267"/>
    <x v="3"/>
    <x v="0"/>
    <x v="1"/>
    <x v="9"/>
    <s v="GTX1660"/>
    <x v="0"/>
    <s v="1920x1080"/>
    <x v="0"/>
    <x v="0"/>
    <x v="1153"/>
    <s v="19_95-100"/>
    <s v="9_90-100"/>
    <x v="5"/>
    <x v="2"/>
    <s v="Q1`21"/>
    <n v="15212800"/>
    <n v="204748"/>
  </r>
  <r>
    <n v="27"/>
    <x v="5"/>
    <x v="269"/>
    <x v="2"/>
    <x v="1"/>
    <x v="1"/>
    <x v="11"/>
    <s v="Int"/>
    <x v="3"/>
    <s v="1920x1080"/>
    <x v="0"/>
    <x v="0"/>
    <x v="1154"/>
    <s v="13_65-70"/>
    <s v="6_60-70"/>
    <x v="4"/>
    <x v="2"/>
    <s v="Q1`21"/>
    <n v="1876797"/>
    <n v="25260"/>
  </r>
  <r>
    <n v="1163"/>
    <x v="5"/>
    <x v="270"/>
    <x v="2"/>
    <x v="1"/>
    <x v="1"/>
    <x v="6"/>
    <s v="Int"/>
    <x v="3"/>
    <s v="1920x1200/2560x1600"/>
    <x v="0"/>
    <x v="0"/>
    <x v="1155"/>
    <s v="16_80-85"/>
    <s v="8_80-90"/>
    <x v="5"/>
    <x v="2"/>
    <s v="Q1`21"/>
    <n v="97915296"/>
    <n v="1317837"/>
  </r>
  <r>
    <n v="772"/>
    <x v="5"/>
    <x v="484"/>
    <x v="2"/>
    <x v="1"/>
    <x v="0"/>
    <x v="7"/>
    <s v="Int"/>
    <x v="2"/>
    <s v="1920x1080"/>
    <x v="0"/>
    <x v="0"/>
    <x v="1156"/>
    <s v="11_55-60"/>
    <s v="5_50-60"/>
    <x v="2"/>
    <x v="2"/>
    <s v="Q1`21"/>
    <n v="44545944"/>
    <n v="599542"/>
  </r>
  <r>
    <n v="881"/>
    <x v="5"/>
    <x v="271"/>
    <x v="2"/>
    <x v="1"/>
    <x v="1"/>
    <x v="11"/>
    <s v="Int"/>
    <x v="2"/>
    <s v="1920x1080"/>
    <x v="0"/>
    <x v="0"/>
    <x v="1157"/>
    <s v="11_55-60"/>
    <s v="5_50-60"/>
    <x v="2"/>
    <x v="2"/>
    <s v="Q1`21"/>
    <n v="50495396"/>
    <n v="679615"/>
  </r>
  <r>
    <n v="301"/>
    <x v="5"/>
    <x v="272"/>
    <x v="2"/>
    <x v="1"/>
    <x v="1"/>
    <x v="6"/>
    <s v="Int"/>
    <x v="2"/>
    <s v="1920x1080"/>
    <x v="0"/>
    <x v="0"/>
    <x v="1158"/>
    <s v="14_70-75"/>
    <s v="7_70-80"/>
    <x v="6"/>
    <x v="2"/>
    <s v="Q1`21"/>
    <n v="21177457"/>
    <n v="285026"/>
  </r>
  <r>
    <n v="45"/>
    <x v="5"/>
    <x v="485"/>
    <x v="2"/>
    <x v="1"/>
    <x v="1"/>
    <x v="6"/>
    <s v="Int"/>
    <x v="2"/>
    <s v="1920x1080"/>
    <x v="1"/>
    <x v="0"/>
    <x v="1159"/>
    <s v="14_70-75"/>
    <s v="7_70-80"/>
    <x v="6"/>
    <x v="2"/>
    <s v="Q1`21"/>
    <n v="3347325"/>
    <n v="45051"/>
  </r>
  <r>
    <n v="696"/>
    <x v="5"/>
    <x v="273"/>
    <x v="0"/>
    <x v="1"/>
    <x v="0"/>
    <x v="7"/>
    <s v="Int"/>
    <x v="0"/>
    <s v="1920x1080"/>
    <x v="0"/>
    <x v="0"/>
    <x v="1160"/>
    <s v="12_60-65"/>
    <s v="6_60-70"/>
    <x v="4"/>
    <x v="2"/>
    <s v="Q1`21"/>
    <n v="42312624"/>
    <n v="569483"/>
  </r>
  <r>
    <n v="1041"/>
    <x v="5"/>
    <x v="274"/>
    <x v="0"/>
    <x v="1"/>
    <x v="1"/>
    <x v="5"/>
    <s v="Int"/>
    <x v="0"/>
    <s v="1920x1080"/>
    <x v="0"/>
    <x v="0"/>
    <x v="1161"/>
    <s v="12_60-65"/>
    <s v="6_60-70"/>
    <x v="4"/>
    <x v="2"/>
    <s v="Q1`21"/>
    <n v="63008607"/>
    <n v="848030"/>
  </r>
  <r>
    <n v="247"/>
    <x v="5"/>
    <x v="276"/>
    <x v="0"/>
    <x v="1"/>
    <x v="1"/>
    <x v="6"/>
    <s v="Int"/>
    <x v="0"/>
    <s v="1920x1080"/>
    <x v="0"/>
    <x v="0"/>
    <x v="1162"/>
    <s v="11_55-60"/>
    <s v="5_50-60"/>
    <x v="2"/>
    <x v="2"/>
    <s v="Q1`21"/>
    <n v="14769859"/>
    <n v="198787"/>
  </r>
  <r>
    <n v="85"/>
    <x v="5"/>
    <x v="277"/>
    <x v="3"/>
    <x v="1"/>
    <x v="1"/>
    <x v="10"/>
    <s v="GTX1650"/>
    <x v="0"/>
    <s v="1920x1080"/>
    <x v="0"/>
    <x v="0"/>
    <x v="1163"/>
    <s v="23_115-120"/>
    <s v="11_110-120"/>
    <x v="5"/>
    <x v="2"/>
    <s v="Q1`21"/>
    <n v="9798290"/>
    <n v="131875"/>
  </r>
  <r>
    <n v="138"/>
    <x v="5"/>
    <x v="279"/>
    <x v="2"/>
    <x v="1"/>
    <x v="0"/>
    <x v="7"/>
    <s v="Int"/>
    <x v="2"/>
    <s v="1920x1080"/>
    <x v="0"/>
    <x v="0"/>
    <x v="1164"/>
    <s v="12_60-65"/>
    <s v="6_60-70"/>
    <x v="4"/>
    <x v="2"/>
    <s v="Q1`21"/>
    <n v="8734848"/>
    <n v="117562"/>
  </r>
  <r>
    <n v="525"/>
    <x v="5"/>
    <x v="280"/>
    <x v="2"/>
    <x v="1"/>
    <x v="1"/>
    <x v="6"/>
    <s v="Int"/>
    <x v="2"/>
    <s v="1920x1080"/>
    <x v="0"/>
    <x v="0"/>
    <x v="1165"/>
    <s v="14_70-75"/>
    <s v="7_70-80"/>
    <x v="6"/>
    <x v="2"/>
    <s v="Q1`21"/>
    <n v="37878225"/>
    <n v="509801"/>
  </r>
  <r>
    <n v="422"/>
    <x v="5"/>
    <x v="281"/>
    <x v="2"/>
    <x v="1"/>
    <x v="1"/>
    <x v="11"/>
    <s v="Int"/>
    <x v="2"/>
    <s v="1920x1080"/>
    <x v="0"/>
    <x v="0"/>
    <x v="1166"/>
    <s v="15_75-80"/>
    <s v="7_70-80"/>
    <x v="6"/>
    <x v="2"/>
    <s v="Q1`21"/>
    <n v="32323934"/>
    <n v="435046"/>
  </r>
  <r>
    <n v="217"/>
    <x v="5"/>
    <x v="282"/>
    <x v="0"/>
    <x v="1"/>
    <x v="0"/>
    <x v="7"/>
    <s v="Int"/>
    <x v="0"/>
    <s v="1920x1080"/>
    <x v="0"/>
    <x v="0"/>
    <x v="1167"/>
    <s v="12_60-65"/>
    <s v="6_60-70"/>
    <x v="4"/>
    <x v="2"/>
    <s v="Q1`21"/>
    <n v="13569661"/>
    <n v="182633"/>
  </r>
  <r>
    <n v="330"/>
    <x v="5"/>
    <x v="487"/>
    <x v="0"/>
    <x v="1"/>
    <x v="1"/>
    <x v="6"/>
    <s v="Int"/>
    <x v="0"/>
    <s v="1920x1080"/>
    <x v="0"/>
    <x v="0"/>
    <x v="1168"/>
    <s v="16_80-85"/>
    <s v="8_80-90"/>
    <x v="5"/>
    <x v="2"/>
    <s v="Q1`21"/>
    <n v="26930970"/>
    <n v="362463"/>
  </r>
  <r>
    <n v="322"/>
    <x v="5"/>
    <x v="283"/>
    <x v="0"/>
    <x v="1"/>
    <x v="1"/>
    <x v="11"/>
    <s v="Int"/>
    <x v="0"/>
    <s v="1920x1080"/>
    <x v="0"/>
    <x v="0"/>
    <x v="1169"/>
    <s v="15_75-80"/>
    <s v="7_70-80"/>
    <x v="6"/>
    <x v="2"/>
    <s v="Q1`21"/>
    <n v="24788204"/>
    <n v="333623"/>
  </r>
  <r>
    <n v="187"/>
    <x v="5"/>
    <x v="284"/>
    <x v="2"/>
    <x v="1"/>
    <x v="1"/>
    <x v="11"/>
    <s v="Int"/>
    <x v="3"/>
    <s v="1920x1080"/>
    <x v="0"/>
    <x v="0"/>
    <x v="1170"/>
    <s v="16_80-85"/>
    <s v="8_80-90"/>
    <x v="5"/>
    <x v="2"/>
    <s v="Q1`21"/>
    <n v="15128861"/>
    <n v="203619"/>
  </r>
  <r>
    <n v="206"/>
    <x v="5"/>
    <x v="285"/>
    <x v="2"/>
    <x v="1"/>
    <x v="1"/>
    <x v="6"/>
    <s v="Int"/>
    <x v="3"/>
    <s v="1920x1080"/>
    <x v="0"/>
    <x v="0"/>
    <x v="1171"/>
    <s v="14_70-75"/>
    <s v="7_70-80"/>
    <x v="6"/>
    <x v="2"/>
    <s v="Q1`21"/>
    <n v="15122254"/>
    <n v="203530"/>
  </r>
  <r>
    <n v="42"/>
    <x v="5"/>
    <x v="286"/>
    <x v="2"/>
    <x v="1"/>
    <x v="1"/>
    <x v="11"/>
    <s v="Int"/>
    <x v="3"/>
    <s v="1920x1080"/>
    <x v="1"/>
    <x v="0"/>
    <x v="1172"/>
    <s v="17_85-90"/>
    <s v="8_80-90"/>
    <x v="5"/>
    <x v="2"/>
    <s v="Q1`21"/>
    <n v="3761268"/>
    <n v="50623"/>
  </r>
  <r>
    <n v="15"/>
    <x v="5"/>
    <x v="489"/>
    <x v="2"/>
    <x v="1"/>
    <x v="1"/>
    <x v="6"/>
    <s v="Int"/>
    <x v="3"/>
    <s v="1920x1080"/>
    <x v="1"/>
    <x v="0"/>
    <x v="743"/>
    <s v="22_110-115"/>
    <s v="11_110-120"/>
    <x v="5"/>
    <x v="2"/>
    <s v="Q1`21"/>
    <n v="1701750"/>
    <n v="22904"/>
  </r>
  <r>
    <n v="2"/>
    <x v="5"/>
    <x v="287"/>
    <x v="2"/>
    <x v="1"/>
    <x v="0"/>
    <x v="7"/>
    <s v="Int"/>
    <x v="2"/>
    <s v="1920x1080"/>
    <x v="1"/>
    <x v="0"/>
    <x v="1173"/>
    <s v="19_95-100"/>
    <s v="9_90-100"/>
    <x v="5"/>
    <x v="2"/>
    <s v="Q1`21"/>
    <n v="192600"/>
    <n v="2592"/>
  </r>
  <r>
    <n v="265"/>
    <x v="5"/>
    <x v="288"/>
    <x v="2"/>
    <x v="1"/>
    <x v="1"/>
    <x v="11"/>
    <s v="Int"/>
    <x v="2"/>
    <s v="1920x1080"/>
    <x v="1"/>
    <x v="0"/>
    <x v="1174"/>
    <s v="22_110-115"/>
    <s v="11_110-120"/>
    <x v="5"/>
    <x v="2"/>
    <s v="Q1`21"/>
    <n v="29395655"/>
    <n v="395635"/>
  </r>
  <r>
    <n v="236"/>
    <x v="5"/>
    <x v="571"/>
    <x v="0"/>
    <x v="1"/>
    <x v="0"/>
    <x v="7"/>
    <s v="Int"/>
    <x v="0"/>
    <s v="1920x1080"/>
    <x v="0"/>
    <x v="0"/>
    <x v="1175"/>
    <s v="18_90-95"/>
    <s v="9_90-100"/>
    <x v="5"/>
    <x v="2"/>
    <s v="Q1`21"/>
    <n v="22213028"/>
    <n v="298964"/>
  </r>
  <r>
    <n v="6"/>
    <x v="5"/>
    <x v="289"/>
    <x v="0"/>
    <x v="1"/>
    <x v="1"/>
    <x v="10"/>
    <s v="Int"/>
    <x v="0"/>
    <s v="1920x1080"/>
    <x v="0"/>
    <x v="0"/>
    <x v="1176"/>
    <s v="26_130-135"/>
    <s v="13_130-140"/>
    <x v="5"/>
    <x v="2"/>
    <s v="Q1`21"/>
    <n v="792894"/>
    <n v="10672"/>
  </r>
  <r>
    <n v="23"/>
    <x v="5"/>
    <x v="292"/>
    <x v="5"/>
    <x v="1"/>
    <x v="1"/>
    <x v="10"/>
    <s v="Int/Quadro T1000/P2000"/>
    <x v="0"/>
    <s v="1920x1080/3840x2160"/>
    <x v="0"/>
    <x v="0"/>
    <x v="1177"/>
    <s v="51_255-260"/>
    <s v="25_250-260"/>
    <x v="5"/>
    <x v="2"/>
    <s v="Q1`21"/>
    <n v="5947800"/>
    <n v="80051"/>
  </r>
  <r>
    <n v="21"/>
    <x v="5"/>
    <x v="294"/>
    <x v="5"/>
    <x v="1"/>
    <x v="1"/>
    <x v="11"/>
    <s v="Quadro P520"/>
    <x v="2"/>
    <s v="1920x1080"/>
    <x v="0"/>
    <x v="0"/>
    <x v="1178"/>
    <s v="22_110-115"/>
    <s v="11_110-120"/>
    <x v="5"/>
    <x v="2"/>
    <s v="Q1`21"/>
    <n v="2386629"/>
    <n v="32122"/>
  </r>
  <r>
    <n v="42"/>
    <x v="5"/>
    <x v="295"/>
    <x v="5"/>
    <x v="1"/>
    <x v="1"/>
    <x v="10"/>
    <s v="RTX3000/RTX4000"/>
    <x v="0"/>
    <s v="1920x1080/3840x2160"/>
    <x v="0"/>
    <x v="0"/>
    <x v="1179"/>
    <s v="81_405-410"/>
    <s v="40_400-410"/>
    <x v="5"/>
    <x v="2"/>
    <s v="Q1`21"/>
    <n v="17015964"/>
    <n v="229017"/>
  </r>
  <r>
    <n v="20"/>
    <x v="5"/>
    <x v="296"/>
    <x v="5"/>
    <x v="1"/>
    <x v="1"/>
    <x v="11"/>
    <s v="Qoadro P520"/>
    <x v="0"/>
    <s v="1920x1080"/>
    <x v="0"/>
    <x v="0"/>
    <x v="1180"/>
    <s v="28_140-145"/>
    <s v="14_140-150"/>
    <x v="5"/>
    <x v="2"/>
    <s v="Q1`21"/>
    <n v="2877000"/>
    <n v="38721"/>
  </r>
  <r>
    <n v="15"/>
    <x v="5"/>
    <x v="297"/>
    <x v="5"/>
    <x v="1"/>
    <x v="1"/>
    <x v="10"/>
    <s v="Int/Quadro P620"/>
    <x v="0"/>
    <s v="1920x1080"/>
    <x v="0"/>
    <x v="0"/>
    <x v="749"/>
    <s v="23_115-120"/>
    <s v="11_110-120"/>
    <x v="5"/>
    <x v="2"/>
    <s v="Q1`21"/>
    <n v="1775310"/>
    <n v="23894"/>
  </r>
  <r>
    <n v="17"/>
    <x v="5"/>
    <x v="298"/>
    <x v="5"/>
    <x v="1"/>
    <x v="1"/>
    <x v="10"/>
    <s v="Quadro T2000/RTX5000"/>
    <x v="1"/>
    <s v="1920x1080/3840x2160"/>
    <x v="0"/>
    <x v="0"/>
    <x v="51"/>
    <s v="39_195-200"/>
    <s v="19_190-200"/>
    <x v="5"/>
    <x v="2"/>
    <s v="Q1`21"/>
    <n v="3388780"/>
    <n v="45609"/>
  </r>
  <r>
    <n v="1"/>
    <x v="5"/>
    <x v="572"/>
    <x v="5"/>
    <x v="1"/>
    <x v="1"/>
    <x v="9"/>
    <s v="Quadro T1000"/>
    <x v="0"/>
    <s v="1920x1080"/>
    <x v="0"/>
    <x v="0"/>
    <x v="1181"/>
    <s v="41_205-210"/>
    <s v="20_200-210"/>
    <x v="5"/>
    <x v="2"/>
    <s v="Q1`21"/>
    <n v="208600"/>
    <n v="2808"/>
  </r>
  <r>
    <n v="351"/>
    <x v="5"/>
    <x v="299"/>
    <x v="2"/>
    <x v="1"/>
    <x v="0"/>
    <x v="7"/>
    <s v="Int"/>
    <x v="2"/>
    <s v="1920x1080"/>
    <x v="0"/>
    <x v="0"/>
    <x v="1182"/>
    <s v="18_90-95"/>
    <s v="9_90-100"/>
    <x v="5"/>
    <x v="2"/>
    <s v="Q1`21"/>
    <n v="32255847"/>
    <n v="434130"/>
  </r>
  <r>
    <n v="981"/>
    <x v="5"/>
    <x v="300"/>
    <x v="2"/>
    <x v="1"/>
    <x v="1"/>
    <x v="11"/>
    <s v="Int"/>
    <x v="2"/>
    <s v="1920x1080/3840x2160"/>
    <x v="0"/>
    <x v="0"/>
    <x v="1183"/>
    <s v="21_105-110"/>
    <s v="10_100-110"/>
    <x v="5"/>
    <x v="2"/>
    <s v="Q1`21"/>
    <n v="105591897"/>
    <n v="1421156"/>
  </r>
  <r>
    <n v="17"/>
    <x v="5"/>
    <x v="301"/>
    <x v="2"/>
    <x v="1"/>
    <x v="0"/>
    <x v="7"/>
    <s v="Int"/>
    <x v="2"/>
    <s v="1920x1080"/>
    <x v="0"/>
    <x v="0"/>
    <x v="1184"/>
    <s v="20_100-105"/>
    <s v="10_100-110"/>
    <x v="5"/>
    <x v="2"/>
    <s v="Q1`21"/>
    <n v="1759483"/>
    <n v="23681"/>
  </r>
  <r>
    <n v="99"/>
    <x v="5"/>
    <x v="302"/>
    <x v="2"/>
    <x v="1"/>
    <x v="1"/>
    <x v="11"/>
    <s v="Int"/>
    <x v="2"/>
    <s v="1920x1080"/>
    <x v="0"/>
    <x v="0"/>
    <x v="1185"/>
    <s v="24_120-125"/>
    <s v="12_120-130"/>
    <x v="5"/>
    <x v="2"/>
    <s v="Q1`21"/>
    <n v="12033351"/>
    <n v="161956"/>
  </r>
  <r>
    <n v="558"/>
    <x v="5"/>
    <x v="303"/>
    <x v="1"/>
    <x v="1"/>
    <x v="1"/>
    <x v="11"/>
    <s v="Int/MX330"/>
    <x v="0"/>
    <s v="1920x1080"/>
    <x v="0"/>
    <x v="0"/>
    <x v="1186"/>
    <s v="21_105-110"/>
    <s v="10_100-110"/>
    <x v="5"/>
    <x v="2"/>
    <s v="Q1`21"/>
    <n v="60521796"/>
    <n v="814560"/>
  </r>
  <r>
    <n v="6"/>
    <x v="5"/>
    <x v="573"/>
    <x v="3"/>
    <x v="1"/>
    <x v="1"/>
    <x v="10"/>
    <s v="RTX2070"/>
    <x v="0"/>
    <s v="3840x2160"/>
    <x v="0"/>
    <x v="0"/>
    <x v="1187"/>
    <s v="56_280-285"/>
    <s v="28_280-290"/>
    <x v="5"/>
    <x v="2"/>
    <s v="Q1`21"/>
    <n v="1708680"/>
    <n v="22997"/>
  </r>
  <r>
    <n v="9"/>
    <x v="5"/>
    <x v="304"/>
    <x v="1"/>
    <x v="1"/>
    <x v="1"/>
    <x v="10"/>
    <s v="Int/GTX1050"/>
    <x v="0"/>
    <s v="1920x1080/3840x2160"/>
    <x v="0"/>
    <x v="0"/>
    <x v="1188"/>
    <s v="21_105-110"/>
    <s v="10_100-110"/>
    <x v="5"/>
    <x v="2"/>
    <s v="Q1`21"/>
    <n v="971613"/>
    <n v="13077"/>
  </r>
  <r>
    <n v="1"/>
    <x v="5"/>
    <x v="305"/>
    <x v="2"/>
    <x v="1"/>
    <x v="1"/>
    <x v="4"/>
    <s v="Int"/>
    <x v="2"/>
    <s v="1920x1080/2560x1440"/>
    <x v="0"/>
    <x v="0"/>
    <x v="1189"/>
    <s v="19_95-100"/>
    <s v="9_90-100"/>
    <x v="5"/>
    <x v="2"/>
    <s v="Q1`21"/>
    <n v="96948"/>
    <n v="1305"/>
  </r>
  <r>
    <n v="87"/>
    <x v="5"/>
    <x v="491"/>
    <x v="2"/>
    <x v="1"/>
    <x v="0"/>
    <x v="1"/>
    <s v="Int"/>
    <x v="2"/>
    <s v="1920x1080"/>
    <x v="0"/>
    <x v="0"/>
    <x v="1190"/>
    <s v="21_105-110"/>
    <s v="10_100-110"/>
    <x v="5"/>
    <x v="2"/>
    <s v="Q1`21"/>
    <n v="9293601"/>
    <n v="125082"/>
  </r>
  <r>
    <n v="31"/>
    <x v="5"/>
    <x v="306"/>
    <x v="1"/>
    <x v="1"/>
    <x v="1"/>
    <x v="4"/>
    <s v="Int/MX250"/>
    <x v="0"/>
    <s v="1920x1080"/>
    <x v="0"/>
    <x v="0"/>
    <x v="1191"/>
    <s v="24_120-125"/>
    <s v="12_120-130"/>
    <x v="5"/>
    <x v="2"/>
    <s v="Q1`21"/>
    <n v="3783550"/>
    <n v="50923"/>
  </r>
  <r>
    <n v="44"/>
    <x v="5"/>
    <x v="307"/>
    <x v="2"/>
    <x v="1"/>
    <x v="1"/>
    <x v="4"/>
    <s v="Int"/>
    <x v="2"/>
    <s v="1920x1080/2560x1440"/>
    <x v="0"/>
    <x v="0"/>
    <x v="1192"/>
    <s v="27_135-140"/>
    <s v="13_130-140"/>
    <x v="5"/>
    <x v="2"/>
    <s v="Q1`21"/>
    <n v="5960064"/>
    <n v="80216"/>
  </r>
  <r>
    <n v="264"/>
    <x v="5"/>
    <x v="308"/>
    <x v="2"/>
    <x v="1"/>
    <x v="1"/>
    <x v="11"/>
    <s v="Int"/>
    <x v="2"/>
    <s v="1920x1080/3840x2160"/>
    <x v="1"/>
    <x v="0"/>
    <x v="1193"/>
    <s v="29_145-150"/>
    <s v="14_140-150"/>
    <x v="5"/>
    <x v="2"/>
    <s v="Q1`21"/>
    <n v="39510240"/>
    <n v="531766"/>
  </r>
  <r>
    <n v="3"/>
    <x v="5"/>
    <x v="309"/>
    <x v="3"/>
    <x v="1"/>
    <x v="1"/>
    <x v="9"/>
    <s v="GTX1650"/>
    <x v="0"/>
    <s v="1920x1080"/>
    <x v="0"/>
    <x v="0"/>
    <x v="1194"/>
    <s v="42_210-215"/>
    <s v="21_210-220"/>
    <x v="5"/>
    <x v="2"/>
    <s v="Q1`21"/>
    <n v="633000"/>
    <n v="8520"/>
  </r>
  <r>
    <n v="6"/>
    <x v="5"/>
    <x v="310"/>
    <x v="3"/>
    <x v="1"/>
    <x v="1"/>
    <x v="10"/>
    <s v="GTX1650"/>
    <x v="0"/>
    <s v="1920x1080/3840x2160"/>
    <x v="0"/>
    <x v="0"/>
    <x v="764"/>
    <s v="39_195-200"/>
    <s v="19_190-200"/>
    <x v="5"/>
    <x v="2"/>
    <s v="Q1`21"/>
    <n v="1171878"/>
    <n v="15772"/>
  </r>
  <r>
    <n v="3"/>
    <x v="5"/>
    <x v="311"/>
    <x v="2"/>
    <x v="1"/>
    <x v="1"/>
    <x v="17"/>
    <s v="Int"/>
    <x v="3"/>
    <s v="2048x1536 Flex"/>
    <x v="1"/>
    <x v="2"/>
    <x v="310"/>
    <s v="65_325-330"/>
    <s v="32_320-330"/>
    <x v="5"/>
    <x v="2"/>
    <s v="Q1`21"/>
    <n v="989970"/>
    <n v="13324"/>
  </r>
  <r>
    <n v="53"/>
    <x v="5"/>
    <x v="492"/>
    <x v="2"/>
    <x v="1"/>
    <x v="1"/>
    <x v="6"/>
    <s v="Int"/>
    <x v="3"/>
    <s v="2160x1350"/>
    <x v="1"/>
    <x v="0"/>
    <x v="765"/>
    <s v="41_205-210"/>
    <s v="20_200-210"/>
    <x v="5"/>
    <x v="2"/>
    <s v="Q1`21"/>
    <n v="11077000"/>
    <n v="149085"/>
  </r>
  <r>
    <n v="1"/>
    <x v="5"/>
    <x v="312"/>
    <x v="2"/>
    <x v="1"/>
    <x v="1"/>
    <x v="4"/>
    <s v="Int"/>
    <x v="3"/>
    <s v="3000x2000"/>
    <x v="1"/>
    <x v="0"/>
    <x v="1195"/>
    <s v="26_130-135"/>
    <s v="13_130-140"/>
    <x v="5"/>
    <x v="2"/>
    <s v="Q1`21"/>
    <n v="134125"/>
    <n v="1805"/>
  </r>
  <r>
    <n v="10"/>
    <x v="5"/>
    <x v="313"/>
    <x v="2"/>
    <x v="1"/>
    <x v="1"/>
    <x v="4"/>
    <s v="Int"/>
    <x v="2"/>
    <s v="3840x2160/2560x1440"/>
    <x v="1"/>
    <x v="0"/>
    <x v="1196"/>
    <s v="28_140-145"/>
    <s v="14_140-150"/>
    <x v="5"/>
    <x v="2"/>
    <s v="Q1`21"/>
    <n v="1442420"/>
    <n v="19413"/>
  </r>
  <r>
    <n v="66"/>
    <x v="5"/>
    <x v="314"/>
    <x v="2"/>
    <x v="1"/>
    <x v="1"/>
    <x v="11"/>
    <s v="Int"/>
    <x v="2"/>
    <s v="3840x2160/2560x1440"/>
    <x v="1"/>
    <x v="0"/>
    <x v="1197"/>
    <s v="35_175-180"/>
    <s v="17_170-180"/>
    <x v="5"/>
    <x v="2"/>
    <s v="Q1`21"/>
    <n v="11851818"/>
    <n v="159513"/>
  </r>
  <r>
    <n v="67"/>
    <x v="5"/>
    <x v="315"/>
    <x v="2"/>
    <x v="1"/>
    <x v="0"/>
    <x v="7"/>
    <s v="Int"/>
    <x v="3"/>
    <s v="1920x1080"/>
    <x v="0"/>
    <x v="0"/>
    <x v="1198"/>
    <s v="18_90-95"/>
    <s v="9_90-100"/>
    <x v="5"/>
    <x v="2"/>
    <s v="Q1`21"/>
    <n v="6257331"/>
    <n v="84217"/>
  </r>
  <r>
    <n v="395"/>
    <x v="5"/>
    <x v="316"/>
    <x v="2"/>
    <x v="1"/>
    <x v="1"/>
    <x v="11"/>
    <s v="Int"/>
    <x v="3"/>
    <s v="1920x1080"/>
    <x v="0"/>
    <x v="0"/>
    <x v="1199"/>
    <s v="22_110-115"/>
    <s v="11_110-120"/>
    <x v="5"/>
    <x v="2"/>
    <s v="Q1`21"/>
    <n v="43863960"/>
    <n v="590363"/>
  </r>
  <r>
    <n v="50"/>
    <x v="5"/>
    <x v="317"/>
    <x v="2"/>
    <x v="1"/>
    <x v="1"/>
    <x v="11"/>
    <s v="Int"/>
    <x v="3"/>
    <s v="1920x1080"/>
    <x v="1"/>
    <x v="0"/>
    <x v="1200"/>
    <s v="27_135-140"/>
    <s v="13_130-140"/>
    <x v="5"/>
    <x v="2"/>
    <s v="Q1`21"/>
    <n v="6839150"/>
    <n v="92048"/>
  </r>
  <r>
    <n v="2"/>
    <x v="5"/>
    <x v="319"/>
    <x v="2"/>
    <x v="1"/>
    <x v="1"/>
    <x v="4"/>
    <s v="Int"/>
    <x v="3"/>
    <s v="1920x1080"/>
    <x v="1"/>
    <x v="0"/>
    <x v="1201"/>
    <s v="21_105-110"/>
    <s v="10_100-110"/>
    <x v="5"/>
    <x v="2"/>
    <s v="Q1`21"/>
    <n v="215800"/>
    <n v="2904"/>
  </r>
  <r>
    <n v="141"/>
    <x v="5"/>
    <x v="574"/>
    <x v="2"/>
    <x v="1"/>
    <x v="0"/>
    <x v="1"/>
    <s v="Int"/>
    <x v="3"/>
    <s v="1920x1080"/>
    <x v="0"/>
    <x v="0"/>
    <x v="972"/>
    <s v="15_75-80"/>
    <s v="7_70-80"/>
    <x v="6"/>
    <x v="2"/>
    <s v="Q1`21"/>
    <n v="11278590"/>
    <n v="151798"/>
  </r>
  <r>
    <n v="2"/>
    <x v="5"/>
    <x v="575"/>
    <x v="0"/>
    <x v="1"/>
    <x v="1"/>
    <x v="2"/>
    <s v="Int"/>
    <x v="0"/>
    <s v="1366x768"/>
    <x v="0"/>
    <x v="1"/>
    <x v="1202"/>
    <s v="7_35-40"/>
    <s v="3_30-40"/>
    <x v="3"/>
    <x v="2"/>
    <s v="Q1`21"/>
    <n v="79800"/>
    <n v="1074"/>
  </r>
  <r>
    <n v="597"/>
    <x v="5"/>
    <x v="320"/>
    <x v="0"/>
    <x v="1"/>
    <x v="1"/>
    <x v="3"/>
    <s v="Int"/>
    <x v="0"/>
    <s v="1920x1080"/>
    <x v="0"/>
    <x v="0"/>
    <x v="1203"/>
    <s v="9_45-50"/>
    <s v="4_40-50"/>
    <x v="1"/>
    <x v="2"/>
    <s v="Q1`21"/>
    <n v="27137829"/>
    <n v="365247"/>
  </r>
  <r>
    <n v="928"/>
    <x v="5"/>
    <x v="322"/>
    <x v="2"/>
    <x v="1"/>
    <x v="0"/>
    <x v="1"/>
    <s v="Int"/>
    <x v="2"/>
    <s v="1920x1080"/>
    <x v="0"/>
    <x v="0"/>
    <x v="1204"/>
    <s v="8_40-45"/>
    <s v="4_40-50"/>
    <x v="1"/>
    <x v="2"/>
    <s v="Q1`21"/>
    <n v="39005696"/>
    <n v="524976"/>
  </r>
  <r>
    <n v="955"/>
    <x v="5"/>
    <x v="493"/>
    <x v="2"/>
    <x v="1"/>
    <x v="1"/>
    <x v="2"/>
    <s v="Int"/>
    <x v="2"/>
    <s v="1920x1080"/>
    <x v="0"/>
    <x v="1"/>
    <x v="1205"/>
    <s v="5_25-30"/>
    <s v="2_20-30"/>
    <x v="0"/>
    <x v="2"/>
    <s v="Q1`21"/>
    <n v="27154470"/>
    <n v="365471"/>
  </r>
  <r>
    <n v="35"/>
    <x v="5"/>
    <x v="323"/>
    <x v="2"/>
    <x v="1"/>
    <x v="1"/>
    <x v="5"/>
    <s v="Int"/>
    <x v="2"/>
    <s v="1920x1080"/>
    <x v="0"/>
    <x v="0"/>
    <x v="1206"/>
    <s v="10_50-55"/>
    <s v="5_50-60"/>
    <x v="2"/>
    <x v="2"/>
    <s v="Q1`21"/>
    <n v="1758435"/>
    <n v="23667"/>
  </r>
  <r>
    <n v="2195"/>
    <x v="5"/>
    <x v="324"/>
    <x v="0"/>
    <x v="1"/>
    <x v="0"/>
    <x v="1"/>
    <s v="Int"/>
    <x v="0"/>
    <s v="1920x1080"/>
    <x v="0"/>
    <x v="0"/>
    <x v="1207"/>
    <s v="9_45-50"/>
    <s v="4_40-50"/>
    <x v="1"/>
    <x v="2"/>
    <s v="Q1`21"/>
    <n v="100937075"/>
    <n v="1358507"/>
  </r>
  <r>
    <n v="793"/>
    <x v="5"/>
    <x v="325"/>
    <x v="0"/>
    <x v="1"/>
    <x v="0"/>
    <x v="1"/>
    <s v="Int"/>
    <x v="0"/>
    <s v="1920x1080"/>
    <x v="0"/>
    <x v="0"/>
    <x v="1208"/>
    <s v="9_45-50"/>
    <s v="4_40-50"/>
    <x v="1"/>
    <x v="2"/>
    <s v="Q1`21"/>
    <n v="36383633"/>
    <n v="489686"/>
  </r>
  <r>
    <n v="1645"/>
    <x v="5"/>
    <x v="326"/>
    <x v="0"/>
    <x v="1"/>
    <x v="1"/>
    <x v="5"/>
    <s v="Int"/>
    <x v="0"/>
    <s v="1920x1080"/>
    <x v="0"/>
    <x v="0"/>
    <x v="1209"/>
    <s v="11_55-60"/>
    <s v="5_50-60"/>
    <x v="2"/>
    <x v="2"/>
    <s v="Q1`21"/>
    <n v="92570730"/>
    <n v="1245905"/>
  </r>
  <r>
    <n v="381"/>
    <x v="5"/>
    <x v="327"/>
    <x v="1"/>
    <x v="1"/>
    <x v="1"/>
    <x v="5"/>
    <s v="Int/MX330"/>
    <x v="1"/>
    <s v="1920x1080"/>
    <x v="0"/>
    <x v="0"/>
    <x v="1210"/>
    <s v="14_70-75"/>
    <s v="7_70-80"/>
    <x v="6"/>
    <x v="2"/>
    <s v="Q1`21"/>
    <n v="28472511"/>
    <n v="383210"/>
  </r>
  <r>
    <n v="28"/>
    <x v="5"/>
    <x v="328"/>
    <x v="0"/>
    <x v="1"/>
    <x v="1"/>
    <x v="4"/>
    <s v="Int"/>
    <x v="1"/>
    <s v="1920x1080"/>
    <x v="0"/>
    <x v="0"/>
    <x v="780"/>
    <s v="18_90-95"/>
    <s v="9_90-100"/>
    <x v="5"/>
    <x v="2"/>
    <s v="Q1`21"/>
    <n v="2573900"/>
    <n v="34642"/>
  </r>
  <r>
    <n v="171"/>
    <x v="5"/>
    <x v="329"/>
    <x v="4"/>
    <x v="0"/>
    <x v="1"/>
    <x v="12"/>
    <s v="Int"/>
    <x v="4"/>
    <s v="1366x768"/>
    <x v="1"/>
    <x v="1"/>
    <x v="781"/>
    <s v="7_35-40"/>
    <s v="3_30-40"/>
    <x v="3"/>
    <x v="2"/>
    <s v="Q1`21"/>
    <n v="6532200"/>
    <n v="87917"/>
  </r>
  <r>
    <n v="108"/>
    <x v="5"/>
    <x v="331"/>
    <x v="2"/>
    <x v="0"/>
    <x v="1"/>
    <x v="6"/>
    <s v="Int"/>
    <x v="2"/>
    <s v="1920x1080"/>
    <x v="1"/>
    <x v="0"/>
    <x v="1211"/>
    <s v="19_95-100"/>
    <s v="9_90-100"/>
    <x v="5"/>
    <x v="2"/>
    <s v="Q1`21"/>
    <n v="10777320"/>
    <n v="145051"/>
  </r>
  <r>
    <n v="81"/>
    <x v="5"/>
    <x v="332"/>
    <x v="0"/>
    <x v="0"/>
    <x v="1"/>
    <x v="6"/>
    <s v="Int"/>
    <x v="0"/>
    <s v="1920x1080"/>
    <x v="1"/>
    <x v="0"/>
    <x v="1212"/>
    <s v="18_90-95"/>
    <s v="9_90-100"/>
    <x v="5"/>
    <x v="2"/>
    <s v="Q1`21"/>
    <n v="7614729"/>
    <n v="102486"/>
  </r>
  <r>
    <n v="9"/>
    <x v="5"/>
    <x v="495"/>
    <x v="3"/>
    <x v="0"/>
    <x v="1"/>
    <x v="10"/>
    <s v="GTX1650"/>
    <x v="0"/>
    <s v="1920x1080"/>
    <x v="1"/>
    <x v="0"/>
    <x v="1213"/>
    <s v="37_185-190"/>
    <s v="18_180-190"/>
    <x v="5"/>
    <x v="2"/>
    <s v="Q1`21"/>
    <n v="1678428"/>
    <n v="22590"/>
  </r>
  <r>
    <n v="24"/>
    <x v="5"/>
    <x v="333"/>
    <x v="2"/>
    <x v="0"/>
    <x v="1"/>
    <x v="6"/>
    <s v="Int"/>
    <x v="2"/>
    <s v="3840x2160"/>
    <x v="1"/>
    <x v="0"/>
    <x v="1214"/>
    <s v="33_165-170"/>
    <s v="16_160-170"/>
    <x v="5"/>
    <x v="2"/>
    <s v="Q1`21"/>
    <n v="4006200"/>
    <n v="53919"/>
  </r>
  <r>
    <n v="2"/>
    <x v="5"/>
    <x v="576"/>
    <x v="2"/>
    <x v="0"/>
    <x v="1"/>
    <x v="15"/>
    <s v="Int"/>
    <x v="2"/>
    <s v="1920x1080"/>
    <x v="1"/>
    <x v="0"/>
    <x v="1215"/>
    <s v="12_60-65"/>
    <s v="6_60-70"/>
    <x v="4"/>
    <x v="2"/>
    <s v="Q1`21"/>
    <n v="127980"/>
    <n v="1722"/>
  </r>
  <r>
    <n v="2"/>
    <x v="5"/>
    <x v="496"/>
    <x v="3"/>
    <x v="0"/>
    <x v="1"/>
    <x v="9"/>
    <s v="GTX1650"/>
    <x v="0"/>
    <s v="1920x1080/3840x2160"/>
    <x v="1"/>
    <x v="0"/>
    <x v="1216"/>
    <s v="37_185-190"/>
    <s v="18_180-190"/>
    <x v="5"/>
    <x v="2"/>
    <s v="Q1`21"/>
    <n v="373228"/>
    <n v="5023"/>
  </r>
  <r>
    <n v="5"/>
    <x v="5"/>
    <x v="336"/>
    <x v="3"/>
    <x v="0"/>
    <x v="1"/>
    <x v="9"/>
    <s v="GTX1650"/>
    <x v="0"/>
    <s v="1920x1080"/>
    <x v="1"/>
    <x v="0"/>
    <x v="1217"/>
    <s v="21_105-110"/>
    <s v="10_100-110"/>
    <x v="5"/>
    <x v="2"/>
    <s v="Q1`21"/>
    <n v="540760"/>
    <n v="7278"/>
  </r>
  <r>
    <n v="5"/>
    <x v="5"/>
    <x v="497"/>
    <x v="2"/>
    <x v="0"/>
    <x v="1"/>
    <x v="5"/>
    <s v="Int"/>
    <x v="2"/>
    <s v="1920x1080"/>
    <x v="1"/>
    <x v="0"/>
    <x v="1218"/>
    <s v="26_130-135"/>
    <s v="13_130-140"/>
    <x v="5"/>
    <x v="2"/>
    <s v="Q1`21"/>
    <n v="654165"/>
    <n v="8804"/>
  </r>
  <r>
    <n v="795"/>
    <x v="5"/>
    <x v="337"/>
    <x v="2"/>
    <x v="0"/>
    <x v="0"/>
    <x v="7"/>
    <s v="Int"/>
    <x v="2"/>
    <s v="1920x1080"/>
    <x v="1"/>
    <x v="0"/>
    <x v="1219"/>
    <s v="17_85-90"/>
    <s v="8_80-90"/>
    <x v="5"/>
    <x v="2"/>
    <s v="Q1`21"/>
    <n v="70750230"/>
    <n v="952224"/>
  </r>
  <r>
    <n v="55"/>
    <x v="5"/>
    <x v="338"/>
    <x v="2"/>
    <x v="0"/>
    <x v="1"/>
    <x v="5"/>
    <s v="Int"/>
    <x v="2"/>
    <s v="1920x1080"/>
    <x v="1"/>
    <x v="0"/>
    <x v="1220"/>
    <s v="16_80-85"/>
    <s v="8_80-90"/>
    <x v="5"/>
    <x v="2"/>
    <s v="Q1`21"/>
    <n v="4522265"/>
    <n v="60865"/>
  </r>
  <r>
    <n v="298"/>
    <x v="5"/>
    <x v="339"/>
    <x v="2"/>
    <x v="0"/>
    <x v="1"/>
    <x v="6"/>
    <s v="Int"/>
    <x v="2"/>
    <s v="1920x1080"/>
    <x v="1"/>
    <x v="0"/>
    <x v="1221"/>
    <s v="18_90-95"/>
    <s v="9_90-100"/>
    <x v="5"/>
    <x v="2"/>
    <s v="Q1`21"/>
    <n v="27640394"/>
    <n v="372011"/>
  </r>
  <r>
    <n v="45"/>
    <x v="5"/>
    <x v="340"/>
    <x v="0"/>
    <x v="0"/>
    <x v="1"/>
    <x v="5"/>
    <s v="Int"/>
    <x v="0"/>
    <s v="1920x1080"/>
    <x v="1"/>
    <x v="0"/>
    <x v="1222"/>
    <s v="13_65-70"/>
    <s v="6_60-70"/>
    <x v="4"/>
    <x v="2"/>
    <s v="Q1`21"/>
    <n v="3075525"/>
    <n v="41393"/>
  </r>
  <r>
    <n v="51"/>
    <x v="5"/>
    <x v="498"/>
    <x v="3"/>
    <x v="0"/>
    <x v="1"/>
    <x v="10"/>
    <s v="GTX1650"/>
    <x v="0"/>
    <s v="1920x1080"/>
    <x v="1"/>
    <x v="0"/>
    <x v="1008"/>
    <s v="24_120-125"/>
    <s v="12_120-130"/>
    <x v="5"/>
    <x v="2"/>
    <s v="Q1`21"/>
    <n v="6374490"/>
    <n v="85794"/>
  </r>
  <r>
    <n v="63"/>
    <x v="5"/>
    <x v="499"/>
    <x v="0"/>
    <x v="0"/>
    <x v="1"/>
    <x v="6"/>
    <s v="Int"/>
    <x v="0"/>
    <s v="1920x1080"/>
    <x v="1"/>
    <x v="0"/>
    <x v="795"/>
    <s v="18_90-95"/>
    <s v="9_90-100"/>
    <x v="5"/>
    <x v="2"/>
    <s v="Q1`21"/>
    <n v="5777037"/>
    <n v="77753"/>
  </r>
  <r>
    <n v="11"/>
    <x v="5"/>
    <x v="341"/>
    <x v="2"/>
    <x v="0"/>
    <x v="1"/>
    <x v="6"/>
    <s v="Int"/>
    <x v="2"/>
    <s v="1920x1080/3840x2160"/>
    <x v="1"/>
    <x v="0"/>
    <x v="1223"/>
    <s v="38_190-195"/>
    <s v="19_190-200"/>
    <x v="5"/>
    <x v="2"/>
    <s v="Q1`21"/>
    <n v="2130150"/>
    <n v="28670"/>
  </r>
  <r>
    <n v="13"/>
    <x v="6"/>
    <x v="342"/>
    <x v="3"/>
    <x v="0"/>
    <x v="0"/>
    <x v="7"/>
    <s v="RX 5600M"/>
    <x v="0"/>
    <s v="1920x1080"/>
    <x v="0"/>
    <x v="0"/>
    <x v="1224"/>
    <s v="21_105-110"/>
    <s v="10_100-110"/>
    <x v="5"/>
    <x v="2"/>
    <s v="Q1`21"/>
    <n v="1377220"/>
    <n v="18536"/>
  </r>
  <r>
    <n v="58"/>
    <x v="6"/>
    <x v="343"/>
    <x v="3"/>
    <x v="0"/>
    <x v="0"/>
    <x v="7"/>
    <s v="RX 5500"/>
    <x v="0"/>
    <s v="3840x2160"/>
    <x v="0"/>
    <x v="0"/>
    <x v="1225"/>
    <s v="15_75-80"/>
    <s v="7_70-80"/>
    <x v="6"/>
    <x v="2"/>
    <s v="Q1`21"/>
    <n v="4595630"/>
    <n v="61852"/>
  </r>
  <r>
    <n v="17"/>
    <x v="6"/>
    <x v="344"/>
    <x v="3"/>
    <x v="0"/>
    <x v="1"/>
    <x v="10"/>
    <s v="RTX2070/RTX2080"/>
    <x v="0"/>
    <s v="1920x1080"/>
    <x v="0"/>
    <x v="0"/>
    <x v="1226"/>
    <s v="38_190-195"/>
    <s v="19_190-200"/>
    <x v="5"/>
    <x v="2"/>
    <s v="Q1`21"/>
    <n v="3244977"/>
    <n v="43674"/>
  </r>
  <r>
    <n v="30"/>
    <x v="6"/>
    <x v="500"/>
    <x v="3"/>
    <x v="0"/>
    <x v="1"/>
    <x v="10"/>
    <s v="RTX3060/RTX3070/RTX3080"/>
    <x v="0"/>
    <s v="1920x1080/3840x2160"/>
    <x v="0"/>
    <x v="0"/>
    <x v="1227"/>
    <s v="46_230-235"/>
    <s v="23_230-240"/>
    <x v="5"/>
    <x v="2"/>
    <s v="Q1`21"/>
    <n v="7016760"/>
    <n v="94438"/>
  </r>
  <r>
    <n v="5"/>
    <x v="6"/>
    <x v="345"/>
    <x v="3"/>
    <x v="0"/>
    <x v="1"/>
    <x v="10"/>
    <s v="GTX1660/RTX2060"/>
    <x v="0"/>
    <s v="1920x1080"/>
    <x v="0"/>
    <x v="0"/>
    <x v="1228"/>
    <s v="24_120-125"/>
    <s v="12_120-130"/>
    <x v="5"/>
    <x v="2"/>
    <s v="Q1`21"/>
    <n v="603925"/>
    <n v="8128"/>
  </r>
  <r>
    <n v="3"/>
    <x v="6"/>
    <x v="346"/>
    <x v="3"/>
    <x v="0"/>
    <x v="1"/>
    <x v="10"/>
    <s v="RTX2070/RTX2080"/>
    <x v="1"/>
    <s v="1920x1080/3840x2160"/>
    <x v="0"/>
    <x v="0"/>
    <x v="1229"/>
    <s v="56_280-285"/>
    <s v="28_280-290"/>
    <x v="5"/>
    <x v="2"/>
    <s v="Q1`21"/>
    <n v="849036"/>
    <n v="11427"/>
  </r>
  <r>
    <n v="5"/>
    <x v="6"/>
    <x v="347"/>
    <x v="3"/>
    <x v="0"/>
    <x v="1"/>
    <x v="10"/>
    <s v="GTX1660/RTX2060/RTX2070"/>
    <x v="1"/>
    <s v="1920x1080/3840x2160"/>
    <x v="0"/>
    <x v="0"/>
    <x v="1230"/>
    <s v="32_160-165"/>
    <s v="16_160-170"/>
    <x v="5"/>
    <x v="2"/>
    <s v="Q1`21"/>
    <n v="805020"/>
    <n v="10835"/>
  </r>
  <r>
    <n v="293"/>
    <x v="6"/>
    <x v="348"/>
    <x v="2"/>
    <x v="0"/>
    <x v="1"/>
    <x v="11"/>
    <s v="Int"/>
    <x v="2"/>
    <s v="1920x1080"/>
    <x v="0"/>
    <x v="0"/>
    <x v="1231"/>
    <s v="12_60-65"/>
    <s v="6_60-70"/>
    <x v="4"/>
    <x v="2"/>
    <s v="Q1`21"/>
    <n v="17801508"/>
    <n v="239590"/>
  </r>
  <r>
    <n v="1"/>
    <x v="6"/>
    <x v="501"/>
    <x v="2"/>
    <x v="0"/>
    <x v="1"/>
    <x v="11"/>
    <s v="Int/MX330"/>
    <x v="2"/>
    <s v="1920x1080"/>
    <x v="0"/>
    <x v="0"/>
    <x v="1232"/>
    <s v="15_75-80"/>
    <s v="7_70-80"/>
    <x v="6"/>
    <x v="2"/>
    <s v="Q1`21"/>
    <n v="77791"/>
    <n v="1047"/>
  </r>
  <r>
    <n v="34"/>
    <x v="6"/>
    <x v="349"/>
    <x v="2"/>
    <x v="0"/>
    <x v="1"/>
    <x v="11"/>
    <s v="Int"/>
    <x v="2"/>
    <s v="1920x1080"/>
    <x v="0"/>
    <x v="0"/>
    <x v="1233"/>
    <s v="14_70-75"/>
    <s v="7_70-80"/>
    <x v="6"/>
    <x v="2"/>
    <s v="Q1`21"/>
    <n v="2462552"/>
    <n v="33143"/>
  </r>
  <r>
    <n v="4"/>
    <x v="6"/>
    <x v="350"/>
    <x v="2"/>
    <x v="0"/>
    <x v="0"/>
    <x v="7"/>
    <s v="Int"/>
    <x v="2"/>
    <s v="1920x1080"/>
    <x v="0"/>
    <x v="0"/>
    <x v="1234"/>
    <s v="10_50-55"/>
    <s v="5_50-60"/>
    <x v="2"/>
    <x v="2"/>
    <s v="Q1`21"/>
    <n v="211856"/>
    <n v="2851"/>
  </r>
  <r>
    <n v="16"/>
    <x v="6"/>
    <x v="351"/>
    <x v="1"/>
    <x v="0"/>
    <x v="1"/>
    <x v="6"/>
    <s v="MX450"/>
    <x v="0"/>
    <s v="1920x1080"/>
    <x v="0"/>
    <x v="0"/>
    <x v="1235"/>
    <s v="15_75-80"/>
    <s v="7_70-80"/>
    <x v="6"/>
    <x v="2"/>
    <s v="Q1`21"/>
    <n v="1263376"/>
    <n v="17004"/>
  </r>
  <r>
    <n v="5"/>
    <x v="6"/>
    <x v="352"/>
    <x v="3"/>
    <x v="0"/>
    <x v="1"/>
    <x v="10"/>
    <s v="RTX2070/RTX2080"/>
    <x v="0"/>
    <s v="1920x1080"/>
    <x v="0"/>
    <x v="0"/>
    <x v="1236"/>
    <s v="33_165-170"/>
    <s v="16_160-170"/>
    <x v="5"/>
    <x v="2"/>
    <s v="Q1`21"/>
    <n v="842000"/>
    <n v="11332"/>
  </r>
  <r>
    <n v="23"/>
    <x v="6"/>
    <x v="504"/>
    <x v="3"/>
    <x v="0"/>
    <x v="1"/>
    <x v="10"/>
    <s v="RTX3070/RTX3080"/>
    <x v="0"/>
    <s v="1920x1080"/>
    <x v="0"/>
    <x v="0"/>
    <x v="1237"/>
    <s v="48_240-245"/>
    <s v="24_240-250"/>
    <x v="5"/>
    <x v="2"/>
    <s v="Q1`21"/>
    <n v="5539941"/>
    <n v="74562"/>
  </r>
  <r>
    <n v="66"/>
    <x v="6"/>
    <x v="505"/>
    <x v="3"/>
    <x v="0"/>
    <x v="1"/>
    <x v="10"/>
    <s v="RTX3080"/>
    <x v="1"/>
    <s v="1920x1080"/>
    <x v="0"/>
    <x v="0"/>
    <x v="1238"/>
    <s v="59_295-300"/>
    <s v="29_290-300"/>
    <x v="5"/>
    <x v="2"/>
    <s v="Q1`21"/>
    <n v="19573026"/>
    <n v="263432"/>
  </r>
  <r>
    <n v="3031"/>
    <x v="6"/>
    <x v="354"/>
    <x v="3"/>
    <x v="0"/>
    <x v="1"/>
    <x v="9"/>
    <s v="GTX1050/GTX1050 Ti"/>
    <x v="0"/>
    <s v="1920x1080"/>
    <x v="0"/>
    <x v="0"/>
    <x v="1239"/>
    <s v="13_65-70"/>
    <s v="6_60-70"/>
    <x v="4"/>
    <x v="2"/>
    <s v="Q1`21"/>
    <n v="211927520"/>
    <n v="2852322"/>
  </r>
  <r>
    <n v="1070"/>
    <x v="6"/>
    <x v="355"/>
    <x v="3"/>
    <x v="0"/>
    <x v="1"/>
    <x v="9"/>
    <s v="RTX2060"/>
    <x v="0"/>
    <s v="1920x1080"/>
    <x v="0"/>
    <x v="0"/>
    <x v="1240"/>
    <s v="17_85-90"/>
    <s v="8_80-90"/>
    <x v="5"/>
    <x v="2"/>
    <s v="Q1`21"/>
    <n v="91692580"/>
    <n v="1234086"/>
  </r>
  <r>
    <n v="685"/>
    <x v="6"/>
    <x v="506"/>
    <x v="3"/>
    <x v="0"/>
    <x v="1"/>
    <x v="10"/>
    <s v="RTX3060"/>
    <x v="0"/>
    <s v="1920x1080"/>
    <x v="0"/>
    <x v="0"/>
    <x v="1241"/>
    <s v="22_110-115"/>
    <s v="11_110-120"/>
    <x v="5"/>
    <x v="2"/>
    <s v="Q1`21"/>
    <n v="78086575"/>
    <n v="1050963"/>
  </r>
  <r>
    <n v="947"/>
    <x v="6"/>
    <x v="356"/>
    <x v="3"/>
    <x v="0"/>
    <x v="1"/>
    <x v="9"/>
    <s v="GTX1050"/>
    <x v="1"/>
    <s v="1920x1080"/>
    <x v="0"/>
    <x v="0"/>
    <x v="1242"/>
    <s v="16_80-85"/>
    <s v="8_80-90"/>
    <x v="5"/>
    <x v="2"/>
    <s v="Q1`21"/>
    <n v="76648286"/>
    <n v="1031605"/>
  </r>
  <r>
    <n v="204"/>
    <x v="6"/>
    <x v="357"/>
    <x v="3"/>
    <x v="0"/>
    <x v="1"/>
    <x v="10"/>
    <s v="GTX1650/GTX1660"/>
    <x v="0"/>
    <s v="1920x1080"/>
    <x v="0"/>
    <x v="0"/>
    <x v="1243"/>
    <s v="16_80-85"/>
    <s v="8_80-90"/>
    <x v="5"/>
    <x v="2"/>
    <s v="Q1`21"/>
    <n v="17142528"/>
    <n v="230720"/>
  </r>
  <r>
    <n v="53"/>
    <x v="6"/>
    <x v="358"/>
    <x v="3"/>
    <x v="0"/>
    <x v="1"/>
    <x v="9"/>
    <s v="GTX1650/GTX1660/RTX2060"/>
    <x v="1"/>
    <s v="1920x1080"/>
    <x v="0"/>
    <x v="0"/>
    <x v="1244"/>
    <s v="18_90-95"/>
    <s v="9_90-100"/>
    <x v="5"/>
    <x v="2"/>
    <s v="Q1`21"/>
    <n v="4779222"/>
    <n v="64323"/>
  </r>
  <r>
    <n v="450"/>
    <x v="6"/>
    <x v="359"/>
    <x v="3"/>
    <x v="0"/>
    <x v="1"/>
    <x v="11"/>
    <s v="GTX1650/GTX1660"/>
    <x v="1"/>
    <s v="1920x1080"/>
    <x v="0"/>
    <x v="0"/>
    <x v="1245"/>
    <s v="18_90-95"/>
    <s v="9_90-100"/>
    <x v="5"/>
    <x v="2"/>
    <s v="Q1`21"/>
    <n v="40600800"/>
    <n v="546444"/>
  </r>
  <r>
    <n v="23"/>
    <x v="6"/>
    <x v="360"/>
    <x v="3"/>
    <x v="0"/>
    <x v="1"/>
    <x v="10"/>
    <s v="RTX2070"/>
    <x v="0"/>
    <s v="1920x1080"/>
    <x v="0"/>
    <x v="0"/>
    <x v="1246"/>
    <s v="26_130-135"/>
    <s v="13_130-140"/>
    <x v="5"/>
    <x v="2"/>
    <s v="Q1`21"/>
    <n v="3104402"/>
    <n v="41782"/>
  </r>
  <r>
    <n v="10"/>
    <x v="6"/>
    <x v="361"/>
    <x v="3"/>
    <x v="0"/>
    <x v="1"/>
    <x v="10"/>
    <s v="RTX2070"/>
    <x v="1"/>
    <s v="1920x1080"/>
    <x v="0"/>
    <x v="0"/>
    <x v="1247"/>
    <s v="29_145-150"/>
    <s v="14_140-150"/>
    <x v="5"/>
    <x v="2"/>
    <s v="Q1`21"/>
    <n v="1479270"/>
    <n v="19909"/>
  </r>
  <r>
    <n v="22"/>
    <x v="6"/>
    <x v="509"/>
    <x v="3"/>
    <x v="0"/>
    <x v="1"/>
    <x v="10"/>
    <s v="RTX3060/RTX3070"/>
    <x v="1"/>
    <s v="1920x1080"/>
    <x v="0"/>
    <x v="0"/>
    <x v="1248"/>
    <s v="31_155-160"/>
    <s v="15_150-160"/>
    <x v="5"/>
    <x v="2"/>
    <s v="Q1`21"/>
    <n v="3518460"/>
    <n v="47355"/>
  </r>
  <r>
    <n v="10"/>
    <x v="6"/>
    <x v="362"/>
    <x v="3"/>
    <x v="0"/>
    <x v="1"/>
    <x v="10"/>
    <s v="RTX2070"/>
    <x v="0"/>
    <s v="1920x1080"/>
    <x v="0"/>
    <x v="0"/>
    <x v="1249"/>
    <s v="37_185-190"/>
    <s v="18_180-190"/>
    <x v="5"/>
    <x v="2"/>
    <s v="Q1`21"/>
    <n v="1899960"/>
    <n v="25571"/>
  </r>
  <r>
    <n v="55"/>
    <x v="6"/>
    <x v="510"/>
    <x v="3"/>
    <x v="0"/>
    <x v="1"/>
    <x v="10"/>
    <s v="RTX3060"/>
    <x v="0"/>
    <s v="1920x1080"/>
    <x v="0"/>
    <x v="0"/>
    <x v="1250"/>
    <s v="50_250-255"/>
    <s v="25_250-260"/>
    <x v="5"/>
    <x v="2"/>
    <s v="Q1`21"/>
    <n v="13784265"/>
    <n v="185522"/>
  </r>
  <r>
    <n v="3"/>
    <x v="6"/>
    <x v="363"/>
    <x v="3"/>
    <x v="0"/>
    <x v="1"/>
    <x v="10"/>
    <s v="RTX2070/RTX2080"/>
    <x v="1"/>
    <s v="1920x1080"/>
    <x v="0"/>
    <x v="0"/>
    <x v="1251"/>
    <s v="39_195-200"/>
    <s v="19_190-200"/>
    <x v="5"/>
    <x v="2"/>
    <s v="Q1`21"/>
    <n v="586209"/>
    <n v="7890"/>
  </r>
  <r>
    <n v="3"/>
    <x v="6"/>
    <x v="577"/>
    <x v="5"/>
    <x v="0"/>
    <x v="1"/>
    <x v="10"/>
    <s v="Quadro P620/T1000"/>
    <x v="0"/>
    <s v="1920x1080"/>
    <x v="0"/>
    <x v="0"/>
    <x v="1252"/>
    <s v="28_140-145"/>
    <s v="14_140-150"/>
    <x v="5"/>
    <x v="2"/>
    <s v="Q1`21"/>
    <n v="420672"/>
    <n v="5662"/>
  </r>
  <r>
    <n v="8"/>
    <x v="6"/>
    <x v="364"/>
    <x v="5"/>
    <x v="0"/>
    <x v="1"/>
    <x v="10"/>
    <s v="Quadro T1000/RTX3000"/>
    <x v="1"/>
    <s v="1920x1080"/>
    <x v="0"/>
    <x v="0"/>
    <x v="1253"/>
    <s v="36_180-185"/>
    <s v="18_180-190"/>
    <x v="5"/>
    <x v="2"/>
    <s v="Q1`21"/>
    <n v="1443120"/>
    <n v="19423"/>
  </r>
  <r>
    <n v="5"/>
    <x v="6"/>
    <x v="578"/>
    <x v="5"/>
    <x v="1"/>
    <x v="1"/>
    <x v="10"/>
    <s v="RTX3000/RTX5000"/>
    <x v="0"/>
    <s v="1920x1080/3840x2160 "/>
    <x v="0"/>
    <x v="0"/>
    <x v="1254"/>
    <s v="52_260-265"/>
    <s v="26_260-270"/>
    <x v="5"/>
    <x v="2"/>
    <s v="Q1`21"/>
    <n v="1300000"/>
    <n v="17497"/>
  </r>
  <r>
    <n v="59"/>
    <x v="6"/>
    <x v="366"/>
    <x v="2"/>
    <x v="0"/>
    <x v="1"/>
    <x v="11"/>
    <s v="GTX1650"/>
    <x v="2"/>
    <s v="1920x1080"/>
    <x v="0"/>
    <x v="0"/>
    <x v="1255"/>
    <s v="20_100-105"/>
    <s v="10_100-110"/>
    <x v="5"/>
    <x v="2"/>
    <s v="Q1`21"/>
    <n v="5984842"/>
    <n v="80550"/>
  </r>
  <r>
    <n v="27"/>
    <x v="6"/>
    <x v="367"/>
    <x v="2"/>
    <x v="0"/>
    <x v="1"/>
    <x v="6"/>
    <s v="GTX1650"/>
    <x v="2"/>
    <s v="1920x1080"/>
    <x v="0"/>
    <x v="0"/>
    <x v="1256"/>
    <s v="24_120-125"/>
    <s v="12_120-130"/>
    <x v="5"/>
    <x v="2"/>
    <s v="Q1`21"/>
    <n v="3295269"/>
    <n v="44351"/>
  </r>
  <r>
    <n v="5"/>
    <x v="6"/>
    <x v="368"/>
    <x v="3"/>
    <x v="0"/>
    <x v="1"/>
    <x v="11"/>
    <s v="GTX1650"/>
    <x v="0"/>
    <s v="1920x1080"/>
    <x v="0"/>
    <x v="0"/>
    <x v="1257"/>
    <s v="19_95-100"/>
    <s v="9_90-100"/>
    <x v="5"/>
    <x v="2"/>
    <s v="Q1`21"/>
    <n v="481030"/>
    <n v="6474"/>
  </r>
  <r>
    <n v="37"/>
    <x v="6"/>
    <x v="369"/>
    <x v="3"/>
    <x v="0"/>
    <x v="1"/>
    <x v="6"/>
    <s v="GTX1650"/>
    <x v="0"/>
    <s v="1920x1080"/>
    <x v="0"/>
    <x v="0"/>
    <x v="1258"/>
    <s v="24_120-125"/>
    <s v="12_120-130"/>
    <x v="5"/>
    <x v="2"/>
    <s v="Q1`21"/>
    <n v="4461423"/>
    <n v="60046"/>
  </r>
  <r>
    <n v="54"/>
    <x v="6"/>
    <x v="370"/>
    <x v="3"/>
    <x v="0"/>
    <x v="1"/>
    <x v="6"/>
    <s v="RTX2060"/>
    <x v="0"/>
    <s v="1920x1080"/>
    <x v="0"/>
    <x v="0"/>
    <x v="1259"/>
    <s v="21_105-110"/>
    <s v="10_100-110"/>
    <x v="5"/>
    <x v="2"/>
    <s v="Q1`21"/>
    <n v="5905926"/>
    <n v="79488"/>
  </r>
  <r>
    <n v="10"/>
    <x v="6"/>
    <x v="371"/>
    <x v="2"/>
    <x v="0"/>
    <x v="1"/>
    <x v="6"/>
    <s v="GTX1650"/>
    <x v="2"/>
    <s v="1920x1080"/>
    <x v="1"/>
    <x v="0"/>
    <x v="1260"/>
    <s v="25_125-130"/>
    <s v="12_120-130"/>
    <x v="5"/>
    <x v="2"/>
    <s v="Q1`21"/>
    <n v="1295420"/>
    <n v="17435"/>
  </r>
  <r>
    <n v="6"/>
    <x v="6"/>
    <x v="372"/>
    <x v="3"/>
    <x v="0"/>
    <x v="1"/>
    <x v="6"/>
    <s v="GTX1650"/>
    <x v="0"/>
    <s v="1920x1080"/>
    <x v="1"/>
    <x v="0"/>
    <x v="1261"/>
    <s v="26_130-135"/>
    <s v="13_130-140"/>
    <x v="5"/>
    <x v="2"/>
    <s v="Q1`21"/>
    <n v="803646"/>
    <n v="10816"/>
  </r>
  <r>
    <n v="135"/>
    <x v="7"/>
    <x v="373"/>
    <x v="2"/>
    <x v="0"/>
    <x v="0"/>
    <x v="1"/>
    <s v="Int"/>
    <x v="3"/>
    <s v="2160x1440"/>
    <x v="0"/>
    <x v="0"/>
    <x v="1262"/>
    <s v="12_60-65"/>
    <s v="6_60-70"/>
    <x v="4"/>
    <x v="2"/>
    <s v="Q1`21"/>
    <n v="8576280"/>
    <n v="115428"/>
  </r>
  <r>
    <n v="318"/>
    <x v="7"/>
    <x v="374"/>
    <x v="2"/>
    <x v="0"/>
    <x v="0"/>
    <x v="7"/>
    <s v="Int"/>
    <x v="2"/>
    <s v="1920x1080"/>
    <x v="0"/>
    <x v="0"/>
    <x v="1263"/>
    <s v="11_55-60"/>
    <s v="5_50-60"/>
    <x v="2"/>
    <x v="2"/>
    <s v="Q1`21"/>
    <n v="18547668"/>
    <n v="249632"/>
  </r>
  <r>
    <n v="1"/>
    <x v="7"/>
    <x v="375"/>
    <x v="2"/>
    <x v="0"/>
    <x v="0"/>
    <x v="1"/>
    <s v="Int"/>
    <x v="2"/>
    <s v="1920x1080"/>
    <x v="0"/>
    <x v="0"/>
    <x v="1264"/>
    <s v="11_55-60"/>
    <s v="5_50-60"/>
    <x v="2"/>
    <x v="2"/>
    <s v="Q1`21"/>
    <n v="55421"/>
    <n v="746"/>
  </r>
  <r>
    <n v="15"/>
    <x v="7"/>
    <x v="376"/>
    <x v="2"/>
    <x v="0"/>
    <x v="1"/>
    <x v="11"/>
    <s v="MX250"/>
    <x v="2"/>
    <s v="1920x1080"/>
    <x v="0"/>
    <x v="0"/>
    <x v="994"/>
    <s v="12_60-65"/>
    <s v="6_60-70"/>
    <x v="4"/>
    <x v="2"/>
    <s v="Q1`21"/>
    <n v="944850"/>
    <n v="12717"/>
  </r>
  <r>
    <n v="51"/>
    <x v="7"/>
    <x v="377"/>
    <x v="0"/>
    <x v="0"/>
    <x v="0"/>
    <x v="1"/>
    <s v="Int"/>
    <x v="0"/>
    <s v="1920x1080"/>
    <x v="0"/>
    <x v="0"/>
    <x v="1265"/>
    <s v="10_50-55"/>
    <s v="5_50-60"/>
    <x v="2"/>
    <x v="2"/>
    <s v="Q1`21"/>
    <n v="2778327"/>
    <n v="37393"/>
  </r>
  <r>
    <n v="152"/>
    <x v="7"/>
    <x v="378"/>
    <x v="0"/>
    <x v="0"/>
    <x v="0"/>
    <x v="7"/>
    <s v="Int"/>
    <x v="0"/>
    <s v="1920x1080"/>
    <x v="0"/>
    <x v="0"/>
    <x v="1266"/>
    <s v="11_55-60"/>
    <s v="5_50-60"/>
    <x v="2"/>
    <x v="2"/>
    <s v="Q1`21"/>
    <n v="8696680"/>
    <n v="117048"/>
  </r>
  <r>
    <n v="391"/>
    <x v="7"/>
    <x v="579"/>
    <x v="0"/>
    <x v="0"/>
    <x v="0"/>
    <x v="7"/>
    <s v="Int"/>
    <x v="5"/>
    <s v="1920x1080"/>
    <x v="0"/>
    <x v="0"/>
    <x v="1267"/>
    <s v="13_65-70"/>
    <s v="6_60-70"/>
    <x v="4"/>
    <x v="2"/>
    <s v="Q1`21"/>
    <n v="26939900"/>
    <n v="362583"/>
  </r>
  <r>
    <n v="21"/>
    <x v="7"/>
    <x v="513"/>
    <x v="2"/>
    <x v="0"/>
    <x v="1"/>
    <x v="11"/>
    <s v="Int"/>
    <x v="3"/>
    <s v="3000x2000"/>
    <x v="1"/>
    <x v="0"/>
    <x v="1268"/>
    <s v="21_105-110"/>
    <s v="10_100-110"/>
    <x v="5"/>
    <x v="2"/>
    <s v="Q1`21"/>
    <n v="2267832"/>
    <n v="30523"/>
  </r>
  <r>
    <n v="36"/>
    <x v="7"/>
    <x v="379"/>
    <x v="2"/>
    <x v="0"/>
    <x v="1"/>
    <x v="11"/>
    <s v="MX250/MX350"/>
    <x v="2"/>
    <s v="1920x1080/3000x2000"/>
    <x v="0"/>
    <x v="0"/>
    <x v="1269"/>
    <s v="23_115-120"/>
    <s v="11_110-120"/>
    <x v="5"/>
    <x v="2"/>
    <s v="Q1`21"/>
    <n v="4297788"/>
    <n v="57844"/>
  </r>
  <r>
    <n v="46"/>
    <x v="8"/>
    <x v="514"/>
    <x v="3"/>
    <x v="0"/>
    <x v="1"/>
    <x v="10"/>
    <s v="RTX2060"/>
    <x v="5"/>
    <s v="1920x1080"/>
    <x v="0"/>
    <x v="0"/>
    <x v="1270"/>
    <s v="27_135-140"/>
    <s v="13_130-140"/>
    <x v="5"/>
    <x v="2"/>
    <s v="Q1`21"/>
    <n v="6322516"/>
    <n v="85094"/>
  </r>
  <r>
    <n v="3"/>
    <x v="8"/>
    <x v="515"/>
    <x v="2"/>
    <x v="0"/>
    <x v="0"/>
    <x v="7"/>
    <s v="Int"/>
    <x v="2"/>
    <s v="1920x1080"/>
    <x v="0"/>
    <x v="0"/>
    <x v="1271"/>
    <s v="11_55-60"/>
    <s v="5_50-60"/>
    <x v="2"/>
    <x v="2"/>
    <s v="Q1`21"/>
    <n v="179997"/>
    <n v="2423"/>
  </r>
  <r>
    <n v="1975"/>
    <x v="8"/>
    <x v="380"/>
    <x v="2"/>
    <x v="0"/>
    <x v="0"/>
    <x v="1"/>
    <s v="Int"/>
    <x v="2"/>
    <s v="1920x1080"/>
    <x v="0"/>
    <x v="0"/>
    <x v="1272"/>
    <s v="10_50-55"/>
    <s v="5_50-60"/>
    <x v="2"/>
    <x v="2"/>
    <s v="Q1`21"/>
    <n v="105360325"/>
    <n v="1418039"/>
  </r>
  <r>
    <n v="23"/>
    <x v="8"/>
    <x v="383"/>
    <x v="0"/>
    <x v="0"/>
    <x v="0"/>
    <x v="1"/>
    <s v="Int"/>
    <x v="5"/>
    <s v="1920x1080"/>
    <x v="0"/>
    <x v="0"/>
    <x v="1273"/>
    <s v="12_60-65"/>
    <s v="6_60-70"/>
    <x v="4"/>
    <x v="2"/>
    <s v="Q1`21"/>
    <n v="1456429"/>
    <n v="19602"/>
  </r>
  <r>
    <n v="20"/>
    <x v="8"/>
    <x v="384"/>
    <x v="1"/>
    <x v="0"/>
    <x v="1"/>
    <x v="10"/>
    <s v="MX350"/>
    <x v="5"/>
    <s v="1920x1080"/>
    <x v="0"/>
    <x v="0"/>
    <x v="1274"/>
    <s v="18_90-95"/>
    <s v="9_90-100"/>
    <x v="5"/>
    <x v="2"/>
    <s v="Q1`21"/>
    <n v="1839840"/>
    <n v="24762"/>
  </r>
  <r>
    <n v="273"/>
    <x v="8"/>
    <x v="516"/>
    <x v="0"/>
    <x v="0"/>
    <x v="0"/>
    <x v="7"/>
    <s v="Int"/>
    <x v="5"/>
    <s v="1920x1080"/>
    <x v="0"/>
    <x v="0"/>
    <x v="1275"/>
    <s v="13_65-70"/>
    <s v="6_60-70"/>
    <x v="4"/>
    <x v="2"/>
    <s v="Q1`21"/>
    <n v="18561816"/>
    <n v="249823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2"/>
    <s v="Q1`21"/>
    <n v="1270000"/>
    <n v="17093"/>
  </r>
  <r>
    <n v="1070"/>
    <x v="9"/>
    <x v="385"/>
    <x v="0"/>
    <x v="0"/>
    <x v="1"/>
    <x v="2"/>
    <s v="Int"/>
    <x v="0"/>
    <m/>
    <x v="0"/>
    <x v="1"/>
    <x v="383"/>
    <s v="6_30-35"/>
    <s v="3_30-40"/>
    <x v="3"/>
    <x v="2"/>
    <s v="Q1`21"/>
    <n v="33170000"/>
    <n v="446433"/>
  </r>
  <r>
    <n v="2050"/>
    <x v="9"/>
    <x v="385"/>
    <x v="0"/>
    <x v="0"/>
    <x v="1"/>
    <x v="12"/>
    <s v="Int"/>
    <x v="0"/>
    <m/>
    <x v="0"/>
    <x v="1"/>
    <x v="852"/>
    <s v="5_25-30"/>
    <s v="2_20-30"/>
    <x v="0"/>
    <x v="2"/>
    <s v="Q1`21"/>
    <n v="56170000"/>
    <n v="755989"/>
  </r>
  <r>
    <n v="640"/>
    <x v="9"/>
    <x v="385"/>
    <x v="0"/>
    <x v="0"/>
    <x v="1"/>
    <x v="4"/>
    <s v="Int"/>
    <x v="0"/>
    <m/>
    <x v="0"/>
    <x v="0"/>
    <x v="384"/>
    <s v="7_35-40"/>
    <s v="3_30-40"/>
    <x v="3"/>
    <x v="2"/>
    <s v="Q1`21"/>
    <n v="22848000"/>
    <n v="307510"/>
  </r>
  <r>
    <n v="120"/>
    <x v="9"/>
    <x v="385"/>
    <x v="0"/>
    <x v="0"/>
    <x v="1"/>
    <x v="11"/>
    <s v="Int"/>
    <x v="0"/>
    <m/>
    <x v="0"/>
    <x v="0"/>
    <x v="385"/>
    <s v="7_35-40"/>
    <s v="3_30-40"/>
    <x v="3"/>
    <x v="2"/>
    <s v="Q1`21"/>
    <n v="4560000"/>
    <n v="61373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2"/>
    <s v="Q1`21"/>
    <n v="1155000"/>
    <n v="15545"/>
  </r>
  <r>
    <n v="110"/>
    <x v="9"/>
    <x v="385"/>
    <x v="1"/>
    <x v="0"/>
    <x v="0"/>
    <x v="1"/>
    <s v="Int"/>
    <x v="0"/>
    <m/>
    <x v="0"/>
    <x v="0"/>
    <x v="387"/>
    <s v="7_35-40"/>
    <s v="3_30-40"/>
    <x v="3"/>
    <x v="2"/>
    <s v="Q1`21"/>
    <n v="3850000"/>
    <n v="51817"/>
  </r>
  <r>
    <n v="120"/>
    <x v="9"/>
    <x v="385"/>
    <x v="1"/>
    <x v="0"/>
    <x v="0"/>
    <x v="7"/>
    <s v="Int"/>
    <x v="0"/>
    <m/>
    <x v="0"/>
    <x v="0"/>
    <x v="387"/>
    <s v="7_35-40"/>
    <s v="3_30-40"/>
    <x v="3"/>
    <x v="2"/>
    <s v="Q1`21"/>
    <n v="4200000"/>
    <n v="56528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2"/>
    <s v="Q1`21"/>
    <n v="2440000"/>
    <n v="32840"/>
  </r>
  <r>
    <n v="1160"/>
    <x v="9"/>
    <x v="385"/>
    <x v="2"/>
    <x v="0"/>
    <x v="1"/>
    <x v="18"/>
    <s v="Int"/>
    <x v="3"/>
    <m/>
    <x v="1"/>
    <x v="2"/>
    <x v="853"/>
    <s v="5_25-30"/>
    <s v="2_20-30"/>
    <x v="0"/>
    <x v="2"/>
    <s v="Q1`21"/>
    <n v="33176000"/>
    <n v="446514"/>
  </r>
  <r>
    <n v="3040"/>
    <x v="9"/>
    <x v="385"/>
    <x v="2"/>
    <x v="0"/>
    <x v="1"/>
    <x v="2"/>
    <s v="Int"/>
    <x v="3"/>
    <m/>
    <x v="0"/>
    <x v="1"/>
    <x v="382"/>
    <s v="5_25-30"/>
    <s v="2_20-30"/>
    <x v="0"/>
    <x v="2"/>
    <s v="Q1`21"/>
    <n v="77216000"/>
    <n v="1039246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2"/>
    <s v="Q1`21"/>
    <n v="310000"/>
    <n v="4172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2"/>
    <s v="Q1`21"/>
    <n v="290000"/>
    <n v="3903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2"/>
    <s v="Q1`21"/>
    <n v="566000"/>
    <n v="7618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2"/>
    <s v="Q1`21"/>
    <n v="2457000"/>
    <n v="33069"/>
  </r>
  <r>
    <n v="1250"/>
    <x v="9"/>
    <x v="385"/>
    <x v="2"/>
    <x v="0"/>
    <x v="1"/>
    <x v="12"/>
    <s v="Int"/>
    <x v="2"/>
    <m/>
    <x v="0"/>
    <x v="1"/>
    <x v="854"/>
    <s v="4_20-25"/>
    <s v="2_20-30"/>
    <x v="0"/>
    <x v="2"/>
    <s v="Q1`21"/>
    <n v="30625000"/>
    <n v="412180"/>
  </r>
  <r>
    <n v="350"/>
    <x v="9"/>
    <x v="385"/>
    <x v="2"/>
    <x v="0"/>
    <x v="1"/>
    <x v="18"/>
    <s v="Int"/>
    <x v="2"/>
    <m/>
    <x v="0"/>
    <x v="2"/>
    <x v="855"/>
    <s v="3_15-20"/>
    <s v="1_10-20"/>
    <x v="7"/>
    <x v="2"/>
    <s v="Q1`21"/>
    <n v="6965000"/>
    <n v="93742"/>
  </r>
  <r>
    <n v="120"/>
    <x v="9"/>
    <x v="385"/>
    <x v="2"/>
    <x v="0"/>
    <x v="1"/>
    <x v="5"/>
    <s v="Int"/>
    <x v="3"/>
    <m/>
    <x v="0"/>
    <x v="0"/>
    <x v="395"/>
    <s v="12_60-65"/>
    <s v="6_60-70"/>
    <x v="4"/>
    <x v="2"/>
    <s v="Q1`21"/>
    <n v="7200000"/>
    <n v="96904"/>
  </r>
  <r>
    <n v="250"/>
    <x v="9"/>
    <x v="385"/>
    <x v="2"/>
    <x v="0"/>
    <x v="1"/>
    <x v="5"/>
    <s v="Int"/>
    <x v="2"/>
    <m/>
    <x v="0"/>
    <x v="0"/>
    <x v="396"/>
    <s v="13_65-70"/>
    <s v="6_60-70"/>
    <x v="4"/>
    <x v="2"/>
    <s v="Q1`21"/>
    <n v="16250000"/>
    <n v="218708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2"/>
    <s v="Q1`21"/>
    <n v="178000"/>
    <n v="2396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2"/>
    <s v="Q1`21"/>
    <n v="5018000"/>
    <n v="67537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2"/>
    <s v="Q1`21"/>
    <n v="3408000"/>
    <n v="45868"/>
  </r>
  <r>
    <n v="2670"/>
    <x v="9"/>
    <x v="385"/>
    <x v="4"/>
    <x v="1"/>
    <x v="1"/>
    <x v="18"/>
    <s v="Int"/>
    <x v="4"/>
    <m/>
    <x v="1"/>
    <x v="2"/>
    <x v="389"/>
    <s v="5_25-30"/>
    <s v="2_20-30"/>
    <x v="0"/>
    <x v="2"/>
    <s v="Q1`21"/>
    <n v="68352000"/>
    <n v="919946"/>
  </r>
  <r>
    <n v="3610"/>
    <x v="9"/>
    <x v="385"/>
    <x v="4"/>
    <x v="1"/>
    <x v="1"/>
    <x v="2"/>
    <s v="Int"/>
    <x v="4"/>
    <m/>
    <x v="1"/>
    <x v="1"/>
    <x v="400"/>
    <s v="5_25-30"/>
    <s v="2_20-30"/>
    <x v="0"/>
    <x v="2"/>
    <s v="Q1`21"/>
    <n v="96387000"/>
    <n v="1297268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2"/>
    <s v="Q1`21"/>
    <n v="26204400"/>
    <n v="352684"/>
  </r>
  <r>
    <n v="846"/>
    <x v="0"/>
    <x v="580"/>
    <x v="2"/>
    <x v="0"/>
    <x v="1"/>
    <x v="2"/>
    <s v="Int"/>
    <x v="2"/>
    <s v="1366x768"/>
    <x v="0"/>
    <x v="1"/>
    <x v="1276"/>
    <s v="5_25-30"/>
    <s v="2_20-30"/>
    <x v="0"/>
    <x v="3"/>
    <s v="Q2`21"/>
    <n v="23222700"/>
    <n v="307585"/>
  </r>
  <r>
    <n v="1780"/>
    <x v="0"/>
    <x v="581"/>
    <x v="0"/>
    <x v="0"/>
    <x v="1"/>
    <x v="24"/>
    <s v="Int"/>
    <x v="0"/>
    <s v="1366x768"/>
    <x v="0"/>
    <x v="1"/>
    <x v="1277"/>
    <s v="5_25-30"/>
    <s v="2_20-30"/>
    <x v="0"/>
    <x v="3"/>
    <s v="Q2`21"/>
    <n v="46854940"/>
    <n v="620595"/>
  </r>
  <r>
    <n v="106"/>
    <x v="0"/>
    <x v="582"/>
    <x v="2"/>
    <x v="0"/>
    <x v="1"/>
    <x v="24"/>
    <s v="Int"/>
    <x v="2"/>
    <s v="1920x1080"/>
    <x v="0"/>
    <x v="1"/>
    <x v="1278"/>
    <s v="5_25-30"/>
    <s v="2_20-30"/>
    <x v="0"/>
    <x v="3"/>
    <s v="Q2`21"/>
    <n v="2981038"/>
    <n v="39484"/>
  </r>
  <r>
    <n v="2"/>
    <x v="0"/>
    <x v="0"/>
    <x v="0"/>
    <x v="0"/>
    <x v="0"/>
    <x v="0"/>
    <s v="Int"/>
    <x v="0"/>
    <s v="1366x768"/>
    <x v="0"/>
    <x v="0"/>
    <x v="1279"/>
    <s v="5_25-30"/>
    <s v="2_20-30"/>
    <x v="0"/>
    <x v="3"/>
    <s v="Q2`21"/>
    <n v="53520"/>
    <n v="709"/>
  </r>
  <r>
    <n v="466"/>
    <x v="0"/>
    <x v="1"/>
    <x v="0"/>
    <x v="0"/>
    <x v="0"/>
    <x v="1"/>
    <s v="Int"/>
    <x v="0"/>
    <s v="1920x1080"/>
    <x v="0"/>
    <x v="0"/>
    <x v="1280"/>
    <s v="8_40-45"/>
    <s v="4_40-50"/>
    <x v="1"/>
    <x v="3"/>
    <s v="Q2`21"/>
    <n v="19346922"/>
    <n v="256251"/>
  </r>
  <r>
    <n v="216"/>
    <x v="0"/>
    <x v="2"/>
    <x v="1"/>
    <x v="0"/>
    <x v="0"/>
    <x v="1"/>
    <s v="Radeon 540"/>
    <x v="0"/>
    <s v="1920x1080"/>
    <x v="0"/>
    <x v="0"/>
    <x v="1281"/>
    <s v="8_40-45"/>
    <s v="4_40-50"/>
    <x v="1"/>
    <x v="3"/>
    <s v="Q2`21"/>
    <n v="9694944"/>
    <n v="128410"/>
  </r>
  <r>
    <n v="4"/>
    <x v="0"/>
    <x v="583"/>
    <x v="0"/>
    <x v="0"/>
    <x v="1"/>
    <x v="12"/>
    <s v="Int"/>
    <x v="0"/>
    <s v="1366x768"/>
    <x v="0"/>
    <x v="1"/>
    <x v="701"/>
    <s v="6_30-35"/>
    <s v="3_30-40"/>
    <x v="3"/>
    <x v="3"/>
    <s v="Q2`21"/>
    <n v="139960"/>
    <n v="1854"/>
  </r>
  <r>
    <n v="222"/>
    <x v="0"/>
    <x v="4"/>
    <x v="0"/>
    <x v="0"/>
    <x v="0"/>
    <x v="1"/>
    <s v="Int"/>
    <x v="0"/>
    <s v="1366x768/1920x0180"/>
    <x v="0"/>
    <x v="0"/>
    <x v="1282"/>
    <s v="9_45-50"/>
    <s v="4_40-50"/>
    <x v="1"/>
    <x v="3"/>
    <s v="Q2`21"/>
    <n v="10076136"/>
    <n v="133459"/>
  </r>
  <r>
    <n v="8"/>
    <x v="0"/>
    <x v="5"/>
    <x v="1"/>
    <x v="0"/>
    <x v="0"/>
    <x v="1"/>
    <s v="RX540"/>
    <x v="0"/>
    <s v="1920x0180"/>
    <x v="0"/>
    <x v="0"/>
    <x v="1283"/>
    <s v="8_40-45"/>
    <s v="4_40-50"/>
    <x v="1"/>
    <x v="3"/>
    <s v="Q2`21"/>
    <n v="351936"/>
    <n v="4661"/>
  </r>
  <r>
    <n v="3084"/>
    <x v="0"/>
    <x v="8"/>
    <x v="0"/>
    <x v="0"/>
    <x v="1"/>
    <x v="5"/>
    <s v="Int"/>
    <x v="0"/>
    <s v="1920x1080"/>
    <x v="0"/>
    <x v="0"/>
    <x v="1284"/>
    <s v="8_40-45"/>
    <s v="4_40-50"/>
    <x v="1"/>
    <x v="3"/>
    <s v="Q2`21"/>
    <n v="138258804"/>
    <n v="1831242"/>
  </r>
  <r>
    <n v="140"/>
    <x v="0"/>
    <x v="9"/>
    <x v="1"/>
    <x v="0"/>
    <x v="1"/>
    <x v="5"/>
    <s v="MX330"/>
    <x v="0"/>
    <s v="1920x1080"/>
    <x v="0"/>
    <x v="0"/>
    <x v="1285"/>
    <s v="9_45-50"/>
    <s v="4_40-50"/>
    <x v="1"/>
    <x v="3"/>
    <s v="Q2`21"/>
    <n v="6609400"/>
    <n v="87542"/>
  </r>
  <r>
    <n v="59"/>
    <x v="0"/>
    <x v="10"/>
    <x v="0"/>
    <x v="0"/>
    <x v="1"/>
    <x v="2"/>
    <s v="Int"/>
    <x v="1"/>
    <s v="1600x900"/>
    <x v="0"/>
    <x v="1"/>
    <x v="1286"/>
    <s v="7_35-40"/>
    <s v="3_30-40"/>
    <x v="3"/>
    <x v="3"/>
    <s v="Q2`21"/>
    <n v="2092435"/>
    <n v="27714"/>
  </r>
  <r>
    <n v="10"/>
    <x v="0"/>
    <x v="11"/>
    <x v="1"/>
    <x v="0"/>
    <x v="1"/>
    <x v="4"/>
    <s v="MX230"/>
    <x v="1"/>
    <s v="1920x1080"/>
    <x v="0"/>
    <x v="0"/>
    <x v="1287"/>
    <s v="12_60-65"/>
    <s v="6_60-70"/>
    <x v="4"/>
    <x v="3"/>
    <s v="Q2`21"/>
    <n v="631820"/>
    <n v="8368"/>
  </r>
  <r>
    <n v="1051"/>
    <x v="0"/>
    <x v="12"/>
    <x v="0"/>
    <x v="0"/>
    <x v="1"/>
    <x v="5"/>
    <s v="Int"/>
    <x v="1"/>
    <s v="1920x1080"/>
    <x v="0"/>
    <x v="0"/>
    <x v="1288"/>
    <s v="10_50-55"/>
    <s v="5_50-60"/>
    <x v="2"/>
    <x v="3"/>
    <s v="Q2`21"/>
    <n v="53112285"/>
    <n v="703474"/>
  </r>
  <r>
    <n v="177"/>
    <x v="0"/>
    <x v="519"/>
    <x v="2"/>
    <x v="0"/>
    <x v="1"/>
    <x v="5"/>
    <s v="Int"/>
    <x v="2"/>
    <s v="1920x1080"/>
    <x v="0"/>
    <x v="0"/>
    <x v="1289"/>
    <s v="8_40-45"/>
    <s v="4_40-50"/>
    <x v="1"/>
    <x v="3"/>
    <s v="Q2`21"/>
    <n v="7892430"/>
    <n v="104535"/>
  </r>
  <r>
    <n v="228"/>
    <x v="0"/>
    <x v="13"/>
    <x v="2"/>
    <x v="0"/>
    <x v="1"/>
    <x v="6"/>
    <s v="Int"/>
    <x v="2"/>
    <s v="1920x1080"/>
    <x v="0"/>
    <x v="0"/>
    <x v="1290"/>
    <s v="10_50-55"/>
    <s v="5_50-60"/>
    <x v="2"/>
    <x v="3"/>
    <s v="Q2`21"/>
    <n v="11496216"/>
    <n v="152268"/>
  </r>
  <r>
    <n v="362"/>
    <x v="0"/>
    <x v="14"/>
    <x v="0"/>
    <x v="0"/>
    <x v="0"/>
    <x v="7"/>
    <s v="Int"/>
    <x v="0"/>
    <s v="1920x1080"/>
    <x v="0"/>
    <x v="0"/>
    <x v="1291"/>
    <s v="11_55-60"/>
    <s v="5_50-60"/>
    <x v="2"/>
    <x v="3"/>
    <s v="Q2`21"/>
    <n v="21710950"/>
    <n v="287562"/>
  </r>
  <r>
    <n v="4"/>
    <x v="0"/>
    <x v="584"/>
    <x v="0"/>
    <x v="0"/>
    <x v="1"/>
    <x v="4"/>
    <s v="Int"/>
    <x v="0"/>
    <s v="1366x768/1920x1080"/>
    <x v="0"/>
    <x v="0"/>
    <x v="701"/>
    <s v="6_30-35"/>
    <s v="3_30-40"/>
    <x v="3"/>
    <x v="3"/>
    <s v="Q2`21"/>
    <n v="139960"/>
    <n v="1854"/>
  </r>
  <r>
    <n v="4"/>
    <x v="0"/>
    <x v="15"/>
    <x v="0"/>
    <x v="0"/>
    <x v="1"/>
    <x v="5"/>
    <s v="Int"/>
    <x v="0"/>
    <s v="1920x1080"/>
    <x v="0"/>
    <x v="0"/>
    <x v="1292"/>
    <s v="9_45-50"/>
    <s v="4_40-50"/>
    <x v="1"/>
    <x v="3"/>
    <s v="Q2`21"/>
    <n v="194092"/>
    <n v="2571"/>
  </r>
  <r>
    <n v="85"/>
    <x v="0"/>
    <x v="16"/>
    <x v="1"/>
    <x v="0"/>
    <x v="1"/>
    <x v="5"/>
    <s v="MX350"/>
    <x v="0"/>
    <s v="1920x1080"/>
    <x v="0"/>
    <x v="0"/>
    <x v="1293"/>
    <s v="10_50-55"/>
    <s v="5_50-60"/>
    <x v="2"/>
    <x v="3"/>
    <s v="Q2`21"/>
    <n v="4568240"/>
    <n v="60506"/>
  </r>
  <r>
    <n v="14"/>
    <x v="0"/>
    <x v="585"/>
    <x v="0"/>
    <x v="0"/>
    <x v="1"/>
    <x v="6"/>
    <s v="Int"/>
    <x v="1"/>
    <s v="1920x1080"/>
    <x v="0"/>
    <x v="0"/>
    <x v="1294"/>
    <s v="13_65-70"/>
    <s v="6_60-70"/>
    <x v="4"/>
    <x v="3"/>
    <s v="Q2`21"/>
    <n v="953050"/>
    <n v="12623"/>
  </r>
  <r>
    <n v="128"/>
    <x v="0"/>
    <x v="17"/>
    <x v="3"/>
    <x v="0"/>
    <x v="0"/>
    <x v="1"/>
    <s v="GTX1650"/>
    <x v="0"/>
    <s v="1920x1080"/>
    <x v="0"/>
    <x v="0"/>
    <x v="1295"/>
    <s v="13_65-70"/>
    <s v="6_60-70"/>
    <x v="4"/>
    <x v="3"/>
    <s v="Q2`21"/>
    <n v="8485248"/>
    <n v="112387"/>
  </r>
  <r>
    <n v="933"/>
    <x v="0"/>
    <x v="386"/>
    <x v="3"/>
    <x v="0"/>
    <x v="1"/>
    <x v="9"/>
    <s v="GTX1650"/>
    <x v="0"/>
    <s v="1920x1080"/>
    <x v="0"/>
    <x v="0"/>
    <x v="1296"/>
    <s v="14_70-75"/>
    <s v="7_70-80"/>
    <x v="6"/>
    <x v="3"/>
    <s v="Q2`21"/>
    <n v="67584654"/>
    <n v="895161"/>
  </r>
  <r>
    <n v="2"/>
    <x v="0"/>
    <x v="18"/>
    <x v="3"/>
    <x v="0"/>
    <x v="0"/>
    <x v="8"/>
    <s v="RX560"/>
    <x v="0"/>
    <s v="1920x1080"/>
    <x v="0"/>
    <x v="0"/>
    <x v="1297"/>
    <s v="12_60-65"/>
    <s v="6_60-70"/>
    <x v="4"/>
    <x v="3"/>
    <s v="Q2`21"/>
    <n v="121128"/>
    <n v="1604"/>
  </r>
  <r>
    <n v="49"/>
    <x v="0"/>
    <x v="19"/>
    <x v="3"/>
    <x v="0"/>
    <x v="0"/>
    <x v="7"/>
    <s v="GTX1650"/>
    <x v="0"/>
    <s v="1920x1080"/>
    <x v="0"/>
    <x v="0"/>
    <x v="1298"/>
    <s v="16_80-85"/>
    <s v="8_80-90"/>
    <x v="5"/>
    <x v="3"/>
    <s v="Q2`21"/>
    <n v="3948371"/>
    <n v="52296"/>
  </r>
  <r>
    <n v="582"/>
    <x v="0"/>
    <x v="586"/>
    <x v="3"/>
    <x v="0"/>
    <x v="0"/>
    <x v="22"/>
    <s v="RTX3060"/>
    <x v="0"/>
    <s v="1920x1080"/>
    <x v="0"/>
    <x v="0"/>
    <x v="1299"/>
    <s v="20_100-105"/>
    <s v="10_100-110"/>
    <x v="5"/>
    <x v="3"/>
    <s v="Q2`21"/>
    <n v="58926918"/>
    <n v="780489"/>
  </r>
  <r>
    <n v="4"/>
    <x v="0"/>
    <x v="587"/>
    <x v="3"/>
    <x v="0"/>
    <x v="1"/>
    <x v="9"/>
    <s v="GTX1050Ti/GTX1060"/>
    <x v="0"/>
    <s v="1920x1080"/>
    <x v="0"/>
    <x v="0"/>
    <x v="1300"/>
    <s v="13_65-70"/>
    <s v="6_60-70"/>
    <x v="4"/>
    <x v="3"/>
    <s v="Q2`21"/>
    <n v="263852"/>
    <n v="3495"/>
  </r>
  <r>
    <n v="299"/>
    <x v="0"/>
    <x v="20"/>
    <x v="3"/>
    <x v="0"/>
    <x v="1"/>
    <x v="9"/>
    <s v="GTX1050/GTX1650/GTX1660"/>
    <x v="0"/>
    <s v="1920x1080"/>
    <x v="0"/>
    <x v="0"/>
    <x v="1301"/>
    <s v="15_75-80"/>
    <s v="7_70-80"/>
    <x v="6"/>
    <x v="3"/>
    <s v="Q2`21"/>
    <n v="23912824"/>
    <n v="316726"/>
  </r>
  <r>
    <n v="793"/>
    <x v="0"/>
    <x v="21"/>
    <x v="3"/>
    <x v="0"/>
    <x v="1"/>
    <x v="10"/>
    <s v="GTX1650/RTX2060/RTX3060"/>
    <x v="0"/>
    <s v="1920x1080"/>
    <x v="0"/>
    <x v="0"/>
    <x v="1302"/>
    <s v="18_90-95"/>
    <s v="9_90-100"/>
    <x v="5"/>
    <x v="3"/>
    <s v="Q2`21"/>
    <n v="72211373"/>
    <n v="956442"/>
  </r>
  <r>
    <n v="2"/>
    <x v="0"/>
    <x v="22"/>
    <x v="3"/>
    <x v="0"/>
    <x v="1"/>
    <x v="9"/>
    <s v="GTX1050"/>
    <x v="1"/>
    <s v="1920x1080"/>
    <x v="0"/>
    <x v="0"/>
    <x v="1303"/>
    <s v="15_75-80"/>
    <s v="7_70-80"/>
    <x v="6"/>
    <x v="3"/>
    <s v="Q2`21"/>
    <n v="150348"/>
    <n v="1991"/>
  </r>
  <r>
    <n v="419"/>
    <x v="0"/>
    <x v="23"/>
    <x v="3"/>
    <x v="0"/>
    <x v="1"/>
    <x v="10"/>
    <s v="GTX1650/RTX2060"/>
    <x v="1"/>
    <s v="1920x1080"/>
    <x v="0"/>
    <x v="0"/>
    <x v="1304"/>
    <s v="17_85-90"/>
    <s v="8_80-90"/>
    <x v="5"/>
    <x v="3"/>
    <s v="Q2`21"/>
    <n v="36878704"/>
    <n v="488460"/>
  </r>
  <r>
    <n v="4"/>
    <x v="0"/>
    <x v="24"/>
    <x v="3"/>
    <x v="0"/>
    <x v="1"/>
    <x v="10"/>
    <s v="GTX1660"/>
    <x v="0"/>
    <s v="1920x1080"/>
    <x v="0"/>
    <x v="0"/>
    <x v="1305"/>
    <s v="19_95-100"/>
    <s v="9_90-100"/>
    <x v="5"/>
    <x v="3"/>
    <s v="Q2`21"/>
    <n v="392668"/>
    <n v="5201"/>
  </r>
  <r>
    <n v="26"/>
    <x v="0"/>
    <x v="588"/>
    <x v="5"/>
    <x v="1"/>
    <x v="1"/>
    <x v="9"/>
    <s v="GTX1660 Ti"/>
    <x v="0"/>
    <s v="1920x1080/3840×2160"/>
    <x v="0"/>
    <x v="0"/>
    <x v="1306"/>
    <s v="35_175-180"/>
    <s v="17_170-180"/>
    <x v="5"/>
    <x v="3"/>
    <s v="Q2`21"/>
    <n v="4604288"/>
    <n v="60984"/>
  </r>
  <r>
    <n v="1648"/>
    <x v="0"/>
    <x v="26"/>
    <x v="0"/>
    <x v="0"/>
    <x v="1"/>
    <x v="2"/>
    <s v="Int"/>
    <x v="0"/>
    <s v="1366x768/1920x1080"/>
    <x v="0"/>
    <x v="1"/>
    <x v="1307"/>
    <s v="7_35-40"/>
    <s v="3_30-40"/>
    <x v="3"/>
    <x v="3"/>
    <s v="Q2`21"/>
    <n v="60913376"/>
    <n v="806800"/>
  </r>
  <r>
    <n v="10"/>
    <x v="0"/>
    <x v="27"/>
    <x v="0"/>
    <x v="0"/>
    <x v="1"/>
    <x v="3"/>
    <s v="Int"/>
    <x v="0"/>
    <s v="1600x900/1366x7688/1920x1080"/>
    <x v="0"/>
    <x v="0"/>
    <x v="1308"/>
    <s v="9_45-50"/>
    <s v="4_40-50"/>
    <x v="1"/>
    <x v="3"/>
    <s v="Q2`21"/>
    <n v="452940"/>
    <n v="5999"/>
  </r>
  <r>
    <n v="2"/>
    <x v="0"/>
    <x v="589"/>
    <x v="1"/>
    <x v="0"/>
    <x v="1"/>
    <x v="4"/>
    <s v="MX130/MX230"/>
    <x v="0"/>
    <s v="1920x1080"/>
    <x v="0"/>
    <x v="0"/>
    <x v="1309"/>
    <s v="9_45-50"/>
    <s v="4_40-50"/>
    <x v="1"/>
    <x v="3"/>
    <s v="Q2`21"/>
    <n v="96300"/>
    <n v="1275"/>
  </r>
  <r>
    <n v="1482"/>
    <x v="0"/>
    <x v="28"/>
    <x v="0"/>
    <x v="0"/>
    <x v="1"/>
    <x v="5"/>
    <s v="Int"/>
    <x v="0"/>
    <s v="1920x1080"/>
    <x v="0"/>
    <x v="0"/>
    <x v="1310"/>
    <s v="10_50-55"/>
    <s v="5_50-60"/>
    <x v="2"/>
    <x v="3"/>
    <s v="Q2`21"/>
    <n v="77797590"/>
    <n v="1030432"/>
  </r>
  <r>
    <n v="2445"/>
    <x v="0"/>
    <x v="29"/>
    <x v="0"/>
    <x v="0"/>
    <x v="0"/>
    <x v="1"/>
    <s v="Int"/>
    <x v="0"/>
    <s v="1920x1080"/>
    <x v="0"/>
    <x v="0"/>
    <x v="1311"/>
    <s v="9_45-50"/>
    <s v="4_40-50"/>
    <x v="1"/>
    <x v="3"/>
    <s v="Q2`21"/>
    <n v="110450430"/>
    <n v="1462920"/>
  </r>
  <r>
    <n v="319"/>
    <x v="0"/>
    <x v="30"/>
    <x v="1"/>
    <x v="0"/>
    <x v="0"/>
    <x v="1"/>
    <s v="Radeon 625"/>
    <x v="0"/>
    <s v="1920x1080"/>
    <x v="0"/>
    <x v="0"/>
    <x v="1312"/>
    <s v="9_45-50"/>
    <s v="4_40-50"/>
    <x v="1"/>
    <x v="3"/>
    <s v="Q2`21"/>
    <n v="15658753"/>
    <n v="207401"/>
  </r>
  <r>
    <n v="5"/>
    <x v="0"/>
    <x v="31"/>
    <x v="0"/>
    <x v="0"/>
    <x v="1"/>
    <x v="11"/>
    <s v="Int"/>
    <x v="0"/>
    <s v="1920x1080"/>
    <x v="0"/>
    <x v="0"/>
    <x v="1313"/>
    <s v="10_50-55"/>
    <s v="5_50-60"/>
    <x v="2"/>
    <x v="3"/>
    <s v="Q2`21"/>
    <n v="250875"/>
    <n v="3323"/>
  </r>
  <r>
    <n v="834"/>
    <x v="0"/>
    <x v="33"/>
    <x v="1"/>
    <x v="0"/>
    <x v="1"/>
    <x v="5"/>
    <s v="MX330"/>
    <x v="0"/>
    <s v="1920x1080"/>
    <x v="0"/>
    <x v="0"/>
    <x v="1314"/>
    <s v="11_55-60"/>
    <s v="5_50-60"/>
    <x v="2"/>
    <x v="3"/>
    <s v="Q2`21"/>
    <n v="48860724"/>
    <n v="647162"/>
  </r>
  <r>
    <n v="230"/>
    <x v="0"/>
    <x v="35"/>
    <x v="3"/>
    <x v="0"/>
    <x v="1"/>
    <x v="10"/>
    <s v="GTX1660/RTX2060/RTX2070"/>
    <x v="0"/>
    <s v="1920x1080"/>
    <x v="0"/>
    <x v="0"/>
    <x v="1315"/>
    <s v="19_95-100"/>
    <s v="9_90-100"/>
    <x v="5"/>
    <x v="3"/>
    <s v="Q2`21"/>
    <n v="22715260"/>
    <n v="300864"/>
  </r>
  <r>
    <n v="4"/>
    <x v="0"/>
    <x v="36"/>
    <x v="3"/>
    <x v="0"/>
    <x v="1"/>
    <x v="9"/>
    <s v="GTX1050/GTX1060"/>
    <x v="1"/>
    <s v="1920x1080"/>
    <x v="0"/>
    <x v="0"/>
    <x v="1316"/>
    <s v="17_85-90"/>
    <s v="8_80-90"/>
    <x v="5"/>
    <x v="3"/>
    <s v="Q2`21"/>
    <n v="358900"/>
    <n v="4754"/>
  </r>
  <r>
    <n v="2"/>
    <x v="0"/>
    <x v="523"/>
    <x v="3"/>
    <x v="0"/>
    <x v="1"/>
    <x v="10"/>
    <s v="RTX2060/RTX2070"/>
    <x v="0"/>
    <s v="1920x1080"/>
    <x v="0"/>
    <x v="0"/>
    <x v="1317"/>
    <s v="20_100-105"/>
    <s v="10_100-110"/>
    <x v="5"/>
    <x v="3"/>
    <s v="Q2`21"/>
    <n v="204606"/>
    <n v="2710"/>
  </r>
  <r>
    <n v="4"/>
    <x v="0"/>
    <x v="392"/>
    <x v="3"/>
    <x v="0"/>
    <x v="1"/>
    <x v="10"/>
    <s v="RTX2070"/>
    <x v="0"/>
    <s v="1920x1080"/>
    <x v="0"/>
    <x v="0"/>
    <x v="1318"/>
    <s v="36_180-185"/>
    <s v="18_180-190"/>
    <x v="5"/>
    <x v="3"/>
    <s v="Q2`21"/>
    <n v="727616"/>
    <n v="9637"/>
  </r>
  <r>
    <n v="79"/>
    <x v="0"/>
    <x v="590"/>
    <x v="2"/>
    <x v="0"/>
    <x v="1"/>
    <x v="5"/>
    <s v="Int"/>
    <x v="2"/>
    <s v="1920x1080"/>
    <x v="1"/>
    <x v="0"/>
    <x v="1319"/>
    <s v="11_55-60"/>
    <s v="5_50-60"/>
    <x v="2"/>
    <x v="3"/>
    <s v="Q2`21"/>
    <n v="4686122"/>
    <n v="62068"/>
  </r>
  <r>
    <n v="4"/>
    <x v="0"/>
    <x v="591"/>
    <x v="2"/>
    <x v="0"/>
    <x v="1"/>
    <x v="12"/>
    <s v="Int"/>
    <x v="3"/>
    <s v="1920x1080"/>
    <x v="0"/>
    <x v="1"/>
    <x v="1320"/>
    <s v="7_35-40"/>
    <s v="3_30-40"/>
    <x v="3"/>
    <x v="3"/>
    <s v="Q2`21"/>
    <n v="145960"/>
    <n v="1933"/>
  </r>
  <r>
    <n v="679"/>
    <x v="0"/>
    <x v="38"/>
    <x v="2"/>
    <x v="0"/>
    <x v="1"/>
    <x v="2"/>
    <s v="Int"/>
    <x v="2"/>
    <s v="1920x1080"/>
    <x v="0"/>
    <x v="1"/>
    <x v="1321"/>
    <s v="7_35-40"/>
    <s v="3_30-40"/>
    <x v="3"/>
    <x v="3"/>
    <s v="Q2`21"/>
    <n v="25360650"/>
    <n v="335903"/>
  </r>
  <r>
    <n v="283"/>
    <x v="0"/>
    <x v="592"/>
    <x v="2"/>
    <x v="0"/>
    <x v="1"/>
    <x v="2"/>
    <s v="Int"/>
    <x v="2"/>
    <s v="1920x1080"/>
    <x v="0"/>
    <x v="1"/>
    <x v="1322"/>
    <s v="8_40-45"/>
    <s v="4_40-50"/>
    <x v="1"/>
    <x v="3"/>
    <s v="Q2`21"/>
    <n v="12449170"/>
    <n v="164890"/>
  </r>
  <r>
    <n v="4"/>
    <x v="0"/>
    <x v="527"/>
    <x v="2"/>
    <x v="0"/>
    <x v="1"/>
    <x v="5"/>
    <s v="MX350"/>
    <x v="3"/>
    <s v="2256x1504"/>
    <x v="0"/>
    <x v="0"/>
    <x v="1323"/>
    <s v="17_85-90"/>
    <s v="8_80-90"/>
    <x v="5"/>
    <x v="3"/>
    <s v="Q2`21"/>
    <n v="340456"/>
    <n v="4509"/>
  </r>
  <r>
    <n v="214"/>
    <x v="0"/>
    <x v="39"/>
    <x v="2"/>
    <x v="0"/>
    <x v="0"/>
    <x v="7"/>
    <s v="Int"/>
    <x v="2"/>
    <s v="1920x1080"/>
    <x v="0"/>
    <x v="0"/>
    <x v="1324"/>
    <s v="13_65-70"/>
    <s v="6_60-70"/>
    <x v="4"/>
    <x v="3"/>
    <s v="Q2`21"/>
    <n v="13997740"/>
    <n v="185401"/>
  </r>
  <r>
    <n v="354"/>
    <x v="0"/>
    <x v="393"/>
    <x v="2"/>
    <x v="0"/>
    <x v="1"/>
    <x v="6"/>
    <s v="Xe MAX 11"/>
    <x v="2"/>
    <s v="1920x1080"/>
    <x v="0"/>
    <x v="0"/>
    <x v="1325"/>
    <s v="17_85-90"/>
    <s v="8_80-90"/>
    <x v="5"/>
    <x v="3"/>
    <s v="Q2`21"/>
    <n v="31513788"/>
    <n v="417401"/>
  </r>
  <r>
    <n v="183"/>
    <x v="0"/>
    <x v="42"/>
    <x v="2"/>
    <x v="0"/>
    <x v="1"/>
    <x v="6"/>
    <s v="Int"/>
    <x v="2"/>
    <s v="1920x1080"/>
    <x v="0"/>
    <x v="0"/>
    <x v="1326"/>
    <s v="15_75-80"/>
    <s v="7_70-80"/>
    <x v="6"/>
    <x v="3"/>
    <s v="Q2`21"/>
    <n v="14325240"/>
    <n v="189738"/>
  </r>
  <r>
    <n v="2"/>
    <x v="0"/>
    <x v="593"/>
    <x v="2"/>
    <x v="0"/>
    <x v="1"/>
    <x v="4"/>
    <s v="Int"/>
    <x v="2"/>
    <s v="1920x1080"/>
    <x v="1"/>
    <x v="0"/>
    <x v="1327"/>
    <s v="14_70-75"/>
    <s v="7_70-80"/>
    <x v="6"/>
    <x v="3"/>
    <s v="Q2`21"/>
    <n v="143184"/>
    <n v="1896"/>
  </r>
  <r>
    <n v="6"/>
    <x v="0"/>
    <x v="530"/>
    <x v="2"/>
    <x v="0"/>
    <x v="1"/>
    <x v="5"/>
    <s v="MX250"/>
    <x v="2"/>
    <s v="1920x1080"/>
    <x v="0"/>
    <x v="0"/>
    <x v="1328"/>
    <s v="21_105-110"/>
    <s v="10_100-110"/>
    <x v="5"/>
    <x v="3"/>
    <s v="Q2`21"/>
    <n v="653016"/>
    <n v="8649"/>
  </r>
  <r>
    <n v="2"/>
    <x v="0"/>
    <x v="594"/>
    <x v="2"/>
    <x v="0"/>
    <x v="1"/>
    <x v="5"/>
    <s v="Int"/>
    <x v="2"/>
    <s v="1920x1080"/>
    <x v="0"/>
    <x v="0"/>
    <x v="1329"/>
    <s v="18_90-95"/>
    <s v="9_90-100"/>
    <x v="5"/>
    <x v="3"/>
    <s v="Q2`21"/>
    <n v="189418"/>
    <n v="2509"/>
  </r>
  <r>
    <n v="28"/>
    <x v="0"/>
    <x v="394"/>
    <x v="2"/>
    <x v="0"/>
    <x v="1"/>
    <x v="6"/>
    <s v="Int"/>
    <x v="2"/>
    <s v="1920x1080"/>
    <x v="0"/>
    <x v="0"/>
    <x v="1330"/>
    <s v="20_100-105"/>
    <s v="10_100-110"/>
    <x v="5"/>
    <x v="3"/>
    <s v="Q2`21"/>
    <n v="2852080"/>
    <n v="37776"/>
  </r>
  <r>
    <n v="10"/>
    <x v="0"/>
    <x v="532"/>
    <x v="2"/>
    <x v="0"/>
    <x v="1"/>
    <x v="20"/>
    <s v="Int"/>
    <x v="2"/>
    <s v="1920x1080"/>
    <x v="1"/>
    <x v="2"/>
    <x v="1331"/>
    <s v="26_130-135"/>
    <s v="13_130-140"/>
    <x v="5"/>
    <x v="3"/>
    <s v="Q2`21"/>
    <n v="1305280"/>
    <n v="17288"/>
  </r>
  <r>
    <n v="1620"/>
    <x v="0"/>
    <x v="43"/>
    <x v="4"/>
    <x v="1"/>
    <x v="1"/>
    <x v="12"/>
    <s v="Int"/>
    <x v="4"/>
    <s v="1920x1080"/>
    <x v="1"/>
    <x v="1"/>
    <x v="1332"/>
    <s v="3_15-20"/>
    <s v="1_10-20"/>
    <x v="7"/>
    <x v="3"/>
    <s v="Q2`21"/>
    <n v="31039200"/>
    <n v="411115"/>
  </r>
  <r>
    <n v="480"/>
    <x v="0"/>
    <x v="44"/>
    <x v="2"/>
    <x v="1"/>
    <x v="1"/>
    <x v="11"/>
    <s v="Int"/>
    <x v="2"/>
    <s v="1920x1080"/>
    <x v="0"/>
    <x v="0"/>
    <x v="1333"/>
    <s v="13_65-70"/>
    <s v="6_60-70"/>
    <x v="4"/>
    <x v="3"/>
    <s v="Q2`21"/>
    <n v="32934720"/>
    <n v="436221"/>
  </r>
  <r>
    <n v="16"/>
    <x v="0"/>
    <x v="395"/>
    <x v="0"/>
    <x v="1"/>
    <x v="1"/>
    <x v="6"/>
    <s v="Int"/>
    <x v="2"/>
    <s v="1920x1080"/>
    <x v="0"/>
    <x v="0"/>
    <x v="1334"/>
    <s v="13_65-70"/>
    <s v="6_60-70"/>
    <x v="4"/>
    <x v="3"/>
    <s v="Q2`21"/>
    <n v="1104048"/>
    <n v="14623"/>
  </r>
  <r>
    <n v="374"/>
    <x v="0"/>
    <x v="45"/>
    <x v="0"/>
    <x v="1"/>
    <x v="1"/>
    <x v="11"/>
    <s v="Int"/>
    <x v="0"/>
    <s v="1920x1080"/>
    <x v="0"/>
    <x v="0"/>
    <x v="1335"/>
    <s v="14_70-75"/>
    <s v="7_70-80"/>
    <x v="6"/>
    <x v="3"/>
    <s v="Q2`21"/>
    <n v="27877960"/>
    <n v="369245"/>
  </r>
  <r>
    <n v="6"/>
    <x v="0"/>
    <x v="46"/>
    <x v="1"/>
    <x v="1"/>
    <x v="1"/>
    <x v="11"/>
    <s v="MX230"/>
    <x v="0"/>
    <s v="1920x1080"/>
    <x v="0"/>
    <x v="0"/>
    <x v="1336"/>
    <s v="21_105-110"/>
    <s v="10_100-110"/>
    <x v="5"/>
    <x v="3"/>
    <s v="Q2`21"/>
    <n v="637380"/>
    <n v="8442"/>
  </r>
  <r>
    <n v="384"/>
    <x v="0"/>
    <x v="397"/>
    <x v="0"/>
    <x v="1"/>
    <x v="1"/>
    <x v="6"/>
    <s v="Int"/>
    <x v="0"/>
    <s v="1920x1080"/>
    <x v="0"/>
    <x v="0"/>
    <x v="1337"/>
    <s v="15_75-80"/>
    <s v="7_70-80"/>
    <x v="6"/>
    <x v="3"/>
    <s v="Q2`21"/>
    <n v="29161344"/>
    <n v="386243"/>
  </r>
  <r>
    <n v="4"/>
    <x v="0"/>
    <x v="595"/>
    <x v="3"/>
    <x v="1"/>
    <x v="1"/>
    <x v="3"/>
    <s v="GF940"/>
    <x v="0"/>
    <s v="1920x1080"/>
    <x v="0"/>
    <x v="0"/>
    <x v="1338"/>
    <s v="7_35-40"/>
    <s v="3_30-40"/>
    <x v="3"/>
    <x v="3"/>
    <s v="Q2`21"/>
    <n v="149560"/>
    <n v="1981"/>
  </r>
  <r>
    <n v="4"/>
    <x v="0"/>
    <x v="596"/>
    <x v="2"/>
    <x v="1"/>
    <x v="1"/>
    <x v="4"/>
    <s v="Int"/>
    <x v="2"/>
    <s v="1920x1080"/>
    <x v="0"/>
    <x v="0"/>
    <x v="1339"/>
    <s v="16_80-85"/>
    <s v="8_80-90"/>
    <x v="5"/>
    <x v="3"/>
    <s v="Q2`21"/>
    <n v="334996"/>
    <n v="4437"/>
  </r>
  <r>
    <n v="213"/>
    <x v="1"/>
    <x v="400"/>
    <x v="2"/>
    <x v="0"/>
    <x v="1"/>
    <x v="5"/>
    <s v="Int"/>
    <x v="3"/>
    <s v="2304x1440/2560x1600"/>
    <x v="0"/>
    <x v="0"/>
    <x v="1340"/>
    <s v="27_135-140"/>
    <s v="13_130-140"/>
    <x v="5"/>
    <x v="3"/>
    <s v="Q2`21"/>
    <n v="29777613"/>
    <n v="394405"/>
  </r>
  <r>
    <n v="6533"/>
    <x v="1"/>
    <x v="49"/>
    <x v="2"/>
    <x v="0"/>
    <x v="2"/>
    <x v="14"/>
    <s v="Int"/>
    <x v="3"/>
    <s v="2560x1600"/>
    <x v="0"/>
    <x v="3"/>
    <x v="1341"/>
    <s v="28_140-145"/>
    <s v="14_140-150"/>
    <x v="5"/>
    <x v="3"/>
    <s v="Q2`21"/>
    <n v="931625399"/>
    <n v="12339409"/>
  </r>
  <r>
    <n v="598"/>
    <x v="1"/>
    <x v="51"/>
    <x v="2"/>
    <x v="0"/>
    <x v="1"/>
    <x v="5"/>
    <s v="Int"/>
    <x v="3"/>
    <s v="2560x1600"/>
    <x v="0"/>
    <x v="0"/>
    <x v="1342"/>
    <s v="45_225-230"/>
    <s v="22_220-230"/>
    <x v="5"/>
    <x v="3"/>
    <s v="Q2`21"/>
    <n v="136940804"/>
    <n v="1813785"/>
  </r>
  <r>
    <n v="1597"/>
    <x v="1"/>
    <x v="52"/>
    <x v="2"/>
    <x v="0"/>
    <x v="2"/>
    <x v="14"/>
    <s v="Int"/>
    <x v="3"/>
    <s v="2560x1600"/>
    <x v="0"/>
    <x v="3"/>
    <x v="1343"/>
    <s v="33_165-170"/>
    <s v="16_160-170"/>
    <x v="5"/>
    <x v="3"/>
    <s v="Q2`21"/>
    <n v="264397723"/>
    <n v="3501957"/>
  </r>
  <r>
    <n v="3049"/>
    <x v="1"/>
    <x v="53"/>
    <x v="3"/>
    <x v="0"/>
    <x v="1"/>
    <x v="9"/>
    <s v="Pro 5300M/5500M"/>
    <x v="5"/>
    <s v="3072x1920"/>
    <x v="0"/>
    <x v="0"/>
    <x v="1344"/>
    <s v="67_335-340"/>
    <s v="33_330-340"/>
    <x v="5"/>
    <x v="3"/>
    <s v="Q2`21"/>
    <n v="1029464360"/>
    <n v="13635290"/>
  </r>
  <r>
    <n v="78"/>
    <x v="2"/>
    <x v="54"/>
    <x v="3"/>
    <x v="0"/>
    <x v="0"/>
    <x v="1"/>
    <s v="RX560"/>
    <x v="0"/>
    <s v="1920x1080"/>
    <x v="0"/>
    <x v="0"/>
    <x v="1345"/>
    <s v="13_65-70"/>
    <s v="6_60-70"/>
    <x v="4"/>
    <x v="3"/>
    <s v="Q2`21"/>
    <n v="5198622"/>
    <n v="68856"/>
  </r>
  <r>
    <n v="3"/>
    <x v="2"/>
    <x v="55"/>
    <x v="3"/>
    <x v="0"/>
    <x v="0"/>
    <x v="7"/>
    <s v="GTX1650/GTX1660/RTX2060"/>
    <x v="0"/>
    <s v="1920x1080"/>
    <x v="0"/>
    <x v="0"/>
    <x v="1346"/>
    <s v="16_80-85"/>
    <s v="8_80-90"/>
    <x v="5"/>
    <x v="3"/>
    <s v="Q2`21"/>
    <n v="245190"/>
    <n v="3248"/>
  </r>
  <r>
    <n v="13"/>
    <x v="2"/>
    <x v="56"/>
    <x v="3"/>
    <x v="0"/>
    <x v="1"/>
    <x v="10"/>
    <s v="GTX1650"/>
    <x v="0"/>
    <s v="1920x1080"/>
    <x v="0"/>
    <x v="0"/>
    <x v="1347"/>
    <s v="15_75-80"/>
    <s v="7_70-80"/>
    <x v="6"/>
    <x v="3"/>
    <s v="Q2`21"/>
    <n v="999427"/>
    <n v="13237"/>
  </r>
  <r>
    <n v="2171"/>
    <x v="2"/>
    <x v="403"/>
    <x v="3"/>
    <x v="0"/>
    <x v="1"/>
    <x v="21"/>
    <s v="RTX3070"/>
    <x v="0"/>
    <s v="1920x1080"/>
    <x v="0"/>
    <x v="0"/>
    <x v="1348"/>
    <s v="24_120-125"/>
    <s v="12_120-130"/>
    <x v="5"/>
    <x v="3"/>
    <s v="Q2`21"/>
    <n v="270932116"/>
    <n v="3588505"/>
  </r>
  <r>
    <n v="301"/>
    <x v="2"/>
    <x v="404"/>
    <x v="3"/>
    <x v="0"/>
    <x v="1"/>
    <x v="10"/>
    <s v="GTX1650/GTX1660"/>
    <x v="1"/>
    <s v="1920x1080"/>
    <x v="0"/>
    <x v="0"/>
    <x v="1349"/>
    <s v="15_75-80"/>
    <s v="7_70-80"/>
    <x v="6"/>
    <x v="3"/>
    <s v="Q2`21"/>
    <n v="23666426"/>
    <n v="313463"/>
  </r>
  <r>
    <n v="14"/>
    <x v="2"/>
    <x v="58"/>
    <x v="3"/>
    <x v="0"/>
    <x v="1"/>
    <x v="10"/>
    <s v="GTX1660"/>
    <x v="0"/>
    <s v="1920x1080"/>
    <x v="0"/>
    <x v="0"/>
    <x v="1350"/>
    <s v="22_110-115"/>
    <s v="11_110-120"/>
    <x v="5"/>
    <x v="3"/>
    <s v="Q2`21"/>
    <n v="1578192"/>
    <n v="20903"/>
  </r>
  <r>
    <n v="227"/>
    <x v="2"/>
    <x v="405"/>
    <x v="3"/>
    <x v="0"/>
    <x v="0"/>
    <x v="22"/>
    <s v="RTX3070"/>
    <x v="0"/>
    <s v="1920x1080"/>
    <x v="0"/>
    <x v="0"/>
    <x v="1351"/>
    <s v="30_150-155"/>
    <s v="15_150-160"/>
    <x v="5"/>
    <x v="3"/>
    <s v="Q2`21"/>
    <n v="34804321"/>
    <n v="460984"/>
  </r>
  <r>
    <n v="1"/>
    <x v="2"/>
    <x v="59"/>
    <x v="3"/>
    <x v="0"/>
    <x v="1"/>
    <x v="10"/>
    <s v="RTX2070"/>
    <x v="0"/>
    <s v="1920x1080"/>
    <x v="0"/>
    <x v="0"/>
    <x v="1352"/>
    <s v="29_145-150"/>
    <s v="14_140-150"/>
    <x v="5"/>
    <x v="3"/>
    <s v="Q2`21"/>
    <n v="147540"/>
    <n v="1954"/>
  </r>
  <r>
    <n v="136"/>
    <x v="2"/>
    <x v="406"/>
    <x v="3"/>
    <x v="0"/>
    <x v="0"/>
    <x v="22"/>
    <s v="RTX3070"/>
    <x v="0"/>
    <s v="1920x1080"/>
    <x v="0"/>
    <x v="0"/>
    <x v="1353"/>
    <s v="30_150-155"/>
    <s v="15_150-160"/>
    <x v="5"/>
    <x v="3"/>
    <s v="Q2`21"/>
    <n v="20787872"/>
    <n v="275336"/>
  </r>
  <r>
    <n v="40"/>
    <x v="2"/>
    <x v="60"/>
    <x v="3"/>
    <x v="0"/>
    <x v="1"/>
    <x v="10"/>
    <s v="RTX2060"/>
    <x v="1"/>
    <s v="1920x1080"/>
    <x v="0"/>
    <x v="0"/>
    <x v="1354"/>
    <s v="27_135-140"/>
    <s v="13_130-140"/>
    <x v="5"/>
    <x v="3"/>
    <s v="Q2`21"/>
    <n v="5489640"/>
    <n v="72710"/>
  </r>
  <r>
    <n v="295"/>
    <x v="2"/>
    <x v="408"/>
    <x v="3"/>
    <x v="0"/>
    <x v="0"/>
    <x v="22"/>
    <s v="RTX3080"/>
    <x v="1"/>
    <s v="1920x1080"/>
    <x v="0"/>
    <x v="0"/>
    <x v="1355"/>
    <s v="34_170-175"/>
    <s v="17_170-180"/>
    <x v="5"/>
    <x v="3"/>
    <s v="Q2`21"/>
    <n v="50694865"/>
    <n v="671455"/>
  </r>
  <r>
    <n v="206"/>
    <x v="2"/>
    <x v="62"/>
    <x v="2"/>
    <x v="0"/>
    <x v="0"/>
    <x v="7"/>
    <s v="GTX1650/GTX1660"/>
    <x v="2"/>
    <s v="1920x1080/2560x1440"/>
    <x v="0"/>
    <x v="0"/>
    <x v="1356"/>
    <s v="24_120-125"/>
    <s v="12_120-130"/>
    <x v="5"/>
    <x v="3"/>
    <s v="Q2`21"/>
    <n v="24876148"/>
    <n v="329485"/>
  </r>
  <r>
    <n v="14"/>
    <x v="2"/>
    <x v="64"/>
    <x v="3"/>
    <x v="0"/>
    <x v="1"/>
    <x v="10"/>
    <s v="GTX1660"/>
    <x v="1"/>
    <s v="1920x1080"/>
    <x v="0"/>
    <x v="0"/>
    <x v="475"/>
    <s v="21_105-110"/>
    <s v="10_100-110"/>
    <x v="5"/>
    <x v="3"/>
    <s v="Q2`21"/>
    <n v="1472702"/>
    <n v="19506"/>
  </r>
  <r>
    <n v="40"/>
    <x v="2"/>
    <x v="65"/>
    <x v="3"/>
    <x v="0"/>
    <x v="1"/>
    <x v="10"/>
    <s v="RTX2060"/>
    <x v="0"/>
    <s v="1920x1080"/>
    <x v="0"/>
    <x v="0"/>
    <x v="1357"/>
    <s v="26_130-135"/>
    <s v="13_130-140"/>
    <x v="5"/>
    <x v="3"/>
    <s v="Q2`21"/>
    <n v="5377080"/>
    <n v="71220"/>
  </r>
  <r>
    <n v="3"/>
    <x v="2"/>
    <x v="409"/>
    <x v="0"/>
    <x v="0"/>
    <x v="0"/>
    <x v="1"/>
    <s v="Int"/>
    <x v="0"/>
    <s v="1366x768"/>
    <x v="0"/>
    <x v="0"/>
    <x v="1358"/>
    <s v="7_35-40"/>
    <s v="3_30-40"/>
    <x v="3"/>
    <x v="3"/>
    <s v="Q2`21"/>
    <n v="111750"/>
    <n v="1480"/>
  </r>
  <r>
    <n v="362"/>
    <x v="2"/>
    <x v="66"/>
    <x v="2"/>
    <x v="1"/>
    <x v="1"/>
    <x v="11"/>
    <s v="Int"/>
    <x v="2"/>
    <s v="1920x1080"/>
    <x v="0"/>
    <x v="0"/>
    <x v="1359"/>
    <s v="9_45-50"/>
    <s v="4_40-50"/>
    <x v="1"/>
    <x v="3"/>
    <s v="Q2`21"/>
    <n v="17194638"/>
    <n v="227744"/>
  </r>
  <r>
    <n v="59"/>
    <x v="2"/>
    <x v="67"/>
    <x v="1"/>
    <x v="1"/>
    <x v="1"/>
    <x v="11"/>
    <s v="Int/MX110"/>
    <x v="0"/>
    <s v="1920x1080"/>
    <x v="0"/>
    <x v="0"/>
    <x v="1360"/>
    <s v="10_50-55"/>
    <s v="5_50-60"/>
    <x v="2"/>
    <x v="3"/>
    <s v="Q2`21"/>
    <n v="3114020"/>
    <n v="41245"/>
  </r>
  <r>
    <n v="955"/>
    <x v="2"/>
    <x v="410"/>
    <x v="0"/>
    <x v="1"/>
    <x v="1"/>
    <x v="11"/>
    <s v="Int"/>
    <x v="0"/>
    <s v="1920x1080"/>
    <x v="0"/>
    <x v="0"/>
    <x v="1361"/>
    <s v="11_55-60"/>
    <s v="5_50-60"/>
    <x v="2"/>
    <x v="3"/>
    <s v="Q2`21"/>
    <n v="54970755"/>
    <n v="728089"/>
  </r>
  <r>
    <n v="274"/>
    <x v="2"/>
    <x v="68"/>
    <x v="0"/>
    <x v="1"/>
    <x v="1"/>
    <x v="11"/>
    <s v="Int"/>
    <x v="0"/>
    <s v="1920x1080"/>
    <x v="0"/>
    <x v="0"/>
    <x v="1362"/>
    <s v="12_60-65"/>
    <s v="6_60-70"/>
    <x v="4"/>
    <x v="3"/>
    <s v="Q2`21"/>
    <n v="16648240"/>
    <n v="220506"/>
  </r>
  <r>
    <n v="4173"/>
    <x v="2"/>
    <x v="597"/>
    <x v="0"/>
    <x v="0"/>
    <x v="1"/>
    <x v="2"/>
    <s v="Int"/>
    <x v="0"/>
    <s v="1366x768"/>
    <x v="0"/>
    <x v="1"/>
    <x v="1134"/>
    <s v="6_30-35"/>
    <s v="3_30-40"/>
    <x v="3"/>
    <x v="3"/>
    <s v="Q2`21"/>
    <n v="133494270"/>
    <n v="1768136"/>
  </r>
  <r>
    <n v="1643"/>
    <x v="2"/>
    <x v="536"/>
    <x v="2"/>
    <x v="0"/>
    <x v="1"/>
    <x v="2"/>
    <s v="Int"/>
    <x v="2"/>
    <s v="1920x1080"/>
    <x v="0"/>
    <x v="1"/>
    <x v="1363"/>
    <s v="6_30-35"/>
    <s v="3_30-40"/>
    <x v="3"/>
    <x v="3"/>
    <s v="Q2`21"/>
    <n v="50767057"/>
    <n v="672411"/>
  </r>
  <r>
    <n v="166"/>
    <x v="2"/>
    <x v="69"/>
    <x v="1"/>
    <x v="0"/>
    <x v="0"/>
    <x v="1"/>
    <s v="Int/MX230"/>
    <x v="0"/>
    <s v="1920x1080"/>
    <x v="0"/>
    <x v="0"/>
    <x v="1364"/>
    <s v="8_40-45"/>
    <s v="4_40-50"/>
    <x v="1"/>
    <x v="3"/>
    <s v="Q2`21"/>
    <n v="7455392"/>
    <n v="98747"/>
  </r>
  <r>
    <n v="114"/>
    <x v="2"/>
    <x v="598"/>
    <x v="0"/>
    <x v="0"/>
    <x v="1"/>
    <x v="6"/>
    <s v="Int"/>
    <x v="0"/>
    <s v="1920x1080"/>
    <x v="0"/>
    <x v="0"/>
    <x v="1365"/>
    <s v="8_40-45"/>
    <s v="4_40-50"/>
    <x v="1"/>
    <x v="3"/>
    <s v="Q2`21"/>
    <n v="4662600"/>
    <n v="61756"/>
  </r>
  <r>
    <n v="1023"/>
    <x v="2"/>
    <x v="71"/>
    <x v="1"/>
    <x v="0"/>
    <x v="1"/>
    <x v="5"/>
    <s v="MX130"/>
    <x v="0"/>
    <s v="1920x1080"/>
    <x v="0"/>
    <x v="0"/>
    <x v="1366"/>
    <s v="9_45-50"/>
    <s v="4_40-50"/>
    <x v="1"/>
    <x v="3"/>
    <s v="Q2`21"/>
    <n v="48441096"/>
    <n v="641604"/>
  </r>
  <r>
    <n v="3"/>
    <x v="2"/>
    <x v="73"/>
    <x v="3"/>
    <x v="0"/>
    <x v="0"/>
    <x v="1"/>
    <s v="GTX1050"/>
    <x v="0"/>
    <s v="1920x1080"/>
    <x v="0"/>
    <x v="0"/>
    <x v="1367"/>
    <s v="11_55-60"/>
    <s v="5_50-60"/>
    <x v="2"/>
    <x v="3"/>
    <s v="Q2`21"/>
    <n v="169095"/>
    <n v="2240"/>
  </r>
  <r>
    <n v="50"/>
    <x v="2"/>
    <x v="74"/>
    <x v="2"/>
    <x v="1"/>
    <x v="1"/>
    <x v="6"/>
    <s v="Int"/>
    <x v="2"/>
    <s v="1920x1080"/>
    <x v="0"/>
    <x v="0"/>
    <x v="1368"/>
    <s v="25_125-130"/>
    <s v="12_120-130"/>
    <x v="5"/>
    <x v="3"/>
    <s v="Q2`21"/>
    <n v="6460250"/>
    <n v="85566"/>
  </r>
  <r>
    <n v="97"/>
    <x v="2"/>
    <x v="75"/>
    <x v="2"/>
    <x v="1"/>
    <x v="1"/>
    <x v="11"/>
    <s v="Int"/>
    <x v="2"/>
    <s v="1920x1080"/>
    <x v="0"/>
    <x v="0"/>
    <x v="1369"/>
    <s v="19_95-100"/>
    <s v="9_90-100"/>
    <x v="5"/>
    <x v="3"/>
    <s v="Q2`21"/>
    <n v="9507552"/>
    <n v="125928"/>
  </r>
  <r>
    <n v="1"/>
    <x v="2"/>
    <x v="412"/>
    <x v="0"/>
    <x v="1"/>
    <x v="0"/>
    <x v="1"/>
    <s v="Int"/>
    <x v="0"/>
    <s v="1920x1080"/>
    <x v="0"/>
    <x v="0"/>
    <x v="1370"/>
    <s v="8_40-45"/>
    <s v="4_40-50"/>
    <x v="1"/>
    <x v="3"/>
    <s v="Q2`21"/>
    <n v="43287"/>
    <n v="573"/>
  </r>
  <r>
    <n v="312"/>
    <x v="2"/>
    <x v="413"/>
    <x v="2"/>
    <x v="1"/>
    <x v="1"/>
    <x v="11"/>
    <s v="Int"/>
    <x v="2"/>
    <s v="1920x1080"/>
    <x v="0"/>
    <x v="0"/>
    <x v="1371"/>
    <s v="10_50-55"/>
    <s v="5_50-60"/>
    <x v="2"/>
    <x v="3"/>
    <s v="Q2`21"/>
    <n v="15758184"/>
    <n v="208718"/>
  </r>
  <r>
    <n v="108"/>
    <x v="2"/>
    <x v="414"/>
    <x v="2"/>
    <x v="0"/>
    <x v="0"/>
    <x v="22"/>
    <s v="GTX1650"/>
    <x v="3"/>
    <s v="1920x1200"/>
    <x v="1"/>
    <x v="0"/>
    <x v="1372"/>
    <s v="43_215-220"/>
    <s v="21_210-220"/>
    <x v="5"/>
    <x v="3"/>
    <s v="Q2`21"/>
    <n v="23474340"/>
    <n v="310918"/>
  </r>
  <r>
    <n v="11"/>
    <x v="2"/>
    <x v="76"/>
    <x v="5"/>
    <x v="1"/>
    <x v="1"/>
    <x v="9"/>
    <s v="RTX2060"/>
    <x v="0"/>
    <s v="3840x2160"/>
    <x v="0"/>
    <x v="0"/>
    <x v="948"/>
    <s v="31_155-160"/>
    <s v="15_150-160"/>
    <x v="5"/>
    <x v="3"/>
    <s v="Q2`21"/>
    <n v="1708872"/>
    <n v="22634"/>
  </r>
  <r>
    <n v="1"/>
    <x v="2"/>
    <x v="415"/>
    <x v="5"/>
    <x v="1"/>
    <x v="1"/>
    <x v="9"/>
    <s v="RTX2060"/>
    <x v="1"/>
    <s v="1920x1200"/>
    <x v="0"/>
    <x v="0"/>
    <x v="494"/>
    <s v="29_145-150"/>
    <s v="14_140-150"/>
    <x v="5"/>
    <x v="3"/>
    <s v="Q2`21"/>
    <n v="145990"/>
    <n v="1934"/>
  </r>
  <r>
    <n v="5"/>
    <x v="2"/>
    <x v="77"/>
    <x v="5"/>
    <x v="1"/>
    <x v="1"/>
    <x v="9"/>
    <s v="Quadro RTX5000"/>
    <x v="1"/>
    <s v="1920x1200"/>
    <x v="0"/>
    <x v="0"/>
    <x v="495"/>
    <s v="75_375-380"/>
    <s v="37_370-380"/>
    <x v="5"/>
    <x v="3"/>
    <s v="Q2`21"/>
    <n v="1896300"/>
    <n v="25117"/>
  </r>
  <r>
    <n v="41"/>
    <x v="2"/>
    <x v="416"/>
    <x v="2"/>
    <x v="0"/>
    <x v="1"/>
    <x v="6"/>
    <s v="Xe MAX 11"/>
    <x v="2"/>
    <s v="1920x1080"/>
    <x v="1"/>
    <x v="0"/>
    <x v="1373"/>
    <s v="15_75-80"/>
    <s v="7_70-80"/>
    <x v="6"/>
    <x v="3"/>
    <s v="Q2`21"/>
    <n v="3200009"/>
    <n v="42384"/>
  </r>
  <r>
    <n v="334"/>
    <x v="2"/>
    <x v="417"/>
    <x v="2"/>
    <x v="0"/>
    <x v="1"/>
    <x v="5"/>
    <s v="Int"/>
    <x v="2"/>
    <s v="1920x1080"/>
    <x v="0"/>
    <x v="0"/>
    <x v="1374"/>
    <s v="11_55-60"/>
    <s v="5_50-60"/>
    <x v="2"/>
    <x v="3"/>
    <s v="Q2`21"/>
    <n v="18591442"/>
    <n v="246244"/>
  </r>
  <r>
    <n v="1202"/>
    <x v="2"/>
    <x v="599"/>
    <x v="2"/>
    <x v="0"/>
    <x v="0"/>
    <x v="25"/>
    <s v="Int"/>
    <x v="2"/>
    <s v="1920x1080"/>
    <x v="0"/>
    <x v="0"/>
    <x v="37"/>
    <s v="11_55-60"/>
    <s v="5_50-60"/>
    <x v="2"/>
    <x v="3"/>
    <s v="Q2`21"/>
    <n v="68501980"/>
    <n v="907311"/>
  </r>
  <r>
    <n v="353"/>
    <x v="2"/>
    <x v="418"/>
    <x v="2"/>
    <x v="0"/>
    <x v="0"/>
    <x v="7"/>
    <s v="Int"/>
    <x v="2"/>
    <s v="1920x1080"/>
    <x v="0"/>
    <x v="0"/>
    <x v="1375"/>
    <s v="10_50-55"/>
    <s v="5_50-60"/>
    <x v="2"/>
    <x v="3"/>
    <s v="Q2`21"/>
    <n v="18847729"/>
    <n v="249639"/>
  </r>
  <r>
    <n v="60"/>
    <x v="2"/>
    <x v="419"/>
    <x v="0"/>
    <x v="0"/>
    <x v="0"/>
    <x v="7"/>
    <s v="Int"/>
    <x v="0"/>
    <s v="1920x1080"/>
    <x v="0"/>
    <x v="0"/>
    <x v="1376"/>
    <s v="12_60-65"/>
    <s v="6_60-70"/>
    <x v="4"/>
    <x v="3"/>
    <s v="Q2`21"/>
    <n v="3719700"/>
    <n v="49268"/>
  </r>
  <r>
    <n v="534"/>
    <x v="2"/>
    <x v="79"/>
    <x v="0"/>
    <x v="0"/>
    <x v="0"/>
    <x v="7"/>
    <s v="Int"/>
    <x v="0"/>
    <s v="1920x1080"/>
    <x v="0"/>
    <x v="0"/>
    <x v="1377"/>
    <s v="12_60-65"/>
    <s v="6_60-70"/>
    <x v="4"/>
    <x v="3"/>
    <s v="Q2`21"/>
    <n v="33187566"/>
    <n v="439570"/>
  </r>
  <r>
    <n v="372"/>
    <x v="2"/>
    <x v="421"/>
    <x v="0"/>
    <x v="0"/>
    <x v="1"/>
    <x v="6"/>
    <s v="Int"/>
    <x v="0"/>
    <s v="1920x1080"/>
    <x v="0"/>
    <x v="0"/>
    <x v="1378"/>
    <s v="14_70-75"/>
    <s v="7_70-80"/>
    <x v="6"/>
    <x v="3"/>
    <s v="Q2`21"/>
    <n v="27613560"/>
    <n v="365743"/>
  </r>
  <r>
    <n v="11"/>
    <x v="2"/>
    <x v="422"/>
    <x v="2"/>
    <x v="0"/>
    <x v="1"/>
    <x v="6"/>
    <s v="Int"/>
    <x v="2"/>
    <s v="1920x1080"/>
    <x v="0"/>
    <x v="0"/>
    <x v="1379"/>
    <s v="15_75-80"/>
    <s v="7_70-80"/>
    <x v="6"/>
    <x v="3"/>
    <s v="Q2`21"/>
    <n v="868098"/>
    <n v="11498"/>
  </r>
  <r>
    <n v="144"/>
    <x v="2"/>
    <x v="424"/>
    <x v="2"/>
    <x v="0"/>
    <x v="1"/>
    <x v="6"/>
    <s v="Int"/>
    <x v="2"/>
    <s v="1920x1080"/>
    <x v="0"/>
    <x v="0"/>
    <x v="1380"/>
    <s v="13_65-70"/>
    <s v="6_60-70"/>
    <x v="4"/>
    <x v="3"/>
    <s v="Q2`21"/>
    <n v="9401904"/>
    <n v="124529"/>
  </r>
  <r>
    <n v="999"/>
    <x v="2"/>
    <x v="425"/>
    <x v="1"/>
    <x v="0"/>
    <x v="0"/>
    <x v="1"/>
    <s v="RX540"/>
    <x v="0"/>
    <s v="1366x768"/>
    <x v="0"/>
    <x v="0"/>
    <x v="1381"/>
    <s v="8_40-45"/>
    <s v="4_40-50"/>
    <x v="1"/>
    <x v="3"/>
    <s v="Q2`21"/>
    <n v="41896062"/>
    <n v="554915"/>
  </r>
  <r>
    <n v="25"/>
    <x v="2"/>
    <x v="82"/>
    <x v="1"/>
    <x v="0"/>
    <x v="1"/>
    <x v="4"/>
    <s v="MX250"/>
    <x v="0"/>
    <s v="1920x1080"/>
    <x v="0"/>
    <x v="0"/>
    <x v="1382"/>
    <s v="11_55-60"/>
    <s v="5_50-60"/>
    <x v="2"/>
    <x v="3"/>
    <s v="Q2`21"/>
    <n v="1417750"/>
    <n v="18778"/>
  </r>
  <r>
    <n v="817"/>
    <x v="2"/>
    <x v="426"/>
    <x v="1"/>
    <x v="0"/>
    <x v="1"/>
    <x v="5"/>
    <s v="MX330"/>
    <x v="0"/>
    <s v="1920x1080"/>
    <x v="0"/>
    <x v="0"/>
    <x v="1383"/>
    <s v="10_50-55"/>
    <s v="5_50-60"/>
    <x v="2"/>
    <x v="3"/>
    <s v="Q2`21"/>
    <n v="42165370"/>
    <n v="558482"/>
  </r>
  <r>
    <n v="321"/>
    <x v="2"/>
    <x v="427"/>
    <x v="0"/>
    <x v="0"/>
    <x v="1"/>
    <x v="2"/>
    <s v="Int"/>
    <x v="0"/>
    <s v="1920x1080"/>
    <x v="0"/>
    <x v="1"/>
    <x v="1384"/>
    <s v="7_35-40"/>
    <s v="3_30-40"/>
    <x v="3"/>
    <x v="3"/>
    <s v="Q2`21"/>
    <n v="11500788"/>
    <n v="152328"/>
  </r>
  <r>
    <n v="130"/>
    <x v="2"/>
    <x v="83"/>
    <x v="0"/>
    <x v="0"/>
    <x v="1"/>
    <x v="2"/>
    <s v="Int"/>
    <x v="0"/>
    <s v="1920x1080"/>
    <x v="0"/>
    <x v="1"/>
    <x v="1385"/>
    <s v="6_30-35"/>
    <s v="3_30-40"/>
    <x v="3"/>
    <x v="3"/>
    <s v="Q2`21"/>
    <n v="4370990"/>
    <n v="57894"/>
  </r>
  <r>
    <n v="239"/>
    <x v="2"/>
    <x v="429"/>
    <x v="1"/>
    <x v="0"/>
    <x v="0"/>
    <x v="1"/>
    <s v="Int/R540X"/>
    <x v="1"/>
    <s v="1600x900/1920x1080"/>
    <x v="0"/>
    <x v="0"/>
    <x v="1386"/>
    <s v="10_50-55"/>
    <s v="5_50-60"/>
    <x v="2"/>
    <x v="3"/>
    <s v="Q2`21"/>
    <n v="12911736"/>
    <n v="171016"/>
  </r>
  <r>
    <n v="16"/>
    <x v="2"/>
    <x v="600"/>
    <x v="1"/>
    <x v="0"/>
    <x v="1"/>
    <x v="4"/>
    <s v="Int/MX150"/>
    <x v="1"/>
    <s v="1600x900"/>
    <x v="0"/>
    <x v="0"/>
    <x v="1387"/>
    <s v="7_35-40"/>
    <s v="3_30-40"/>
    <x v="3"/>
    <x v="3"/>
    <s v="Q2`21"/>
    <n v="629120"/>
    <n v="8333"/>
  </r>
  <r>
    <n v="40"/>
    <x v="2"/>
    <x v="85"/>
    <x v="2"/>
    <x v="0"/>
    <x v="1"/>
    <x v="6"/>
    <s v="Int/MX450"/>
    <x v="2"/>
    <s v="1920x1080+ScreenPad"/>
    <x v="1"/>
    <x v="0"/>
    <x v="1388"/>
    <s v="25_125-130"/>
    <s v="12_120-130"/>
    <x v="5"/>
    <x v="3"/>
    <s v="Q2`21"/>
    <n v="5187080"/>
    <n v="68703"/>
  </r>
  <r>
    <n v="6"/>
    <x v="2"/>
    <x v="88"/>
    <x v="2"/>
    <x v="0"/>
    <x v="1"/>
    <x v="6"/>
    <s v="Int"/>
    <x v="3"/>
    <s v="1920x1080"/>
    <x v="1"/>
    <x v="0"/>
    <x v="1389"/>
    <s v="18_90-95"/>
    <s v="9_90-100"/>
    <x v="5"/>
    <x v="3"/>
    <s v="Q2`21"/>
    <n v="569976"/>
    <n v="7549"/>
  </r>
  <r>
    <n v="5"/>
    <x v="2"/>
    <x v="89"/>
    <x v="2"/>
    <x v="0"/>
    <x v="1"/>
    <x v="5"/>
    <s v="Int"/>
    <x v="3"/>
    <s v="1920x1080"/>
    <x v="1"/>
    <x v="0"/>
    <x v="1390"/>
    <s v="18_90-95"/>
    <s v="9_90-100"/>
    <x v="5"/>
    <x v="3"/>
    <s v="Q2`21"/>
    <n v="463300"/>
    <n v="6136"/>
  </r>
  <r>
    <n v="24"/>
    <x v="2"/>
    <x v="90"/>
    <x v="2"/>
    <x v="0"/>
    <x v="1"/>
    <x v="4"/>
    <s v="Int"/>
    <x v="2"/>
    <s v="1920x1080"/>
    <x v="1"/>
    <x v="0"/>
    <x v="1391"/>
    <s v="16_80-85"/>
    <s v="8_80-90"/>
    <x v="5"/>
    <x v="3"/>
    <s v="Q2`21"/>
    <n v="1930464"/>
    <n v="25569"/>
  </r>
  <r>
    <n v="38"/>
    <x v="2"/>
    <x v="91"/>
    <x v="3"/>
    <x v="0"/>
    <x v="1"/>
    <x v="4"/>
    <s v="GTX1050/GTX1060"/>
    <x v="0"/>
    <s v="1920x1080/3840x2160"/>
    <x v="1"/>
    <x v="0"/>
    <x v="1392"/>
    <s v="17_85-90"/>
    <s v="8_80-90"/>
    <x v="5"/>
    <x v="3"/>
    <s v="Q2`21"/>
    <n v="3341948"/>
    <n v="44264"/>
  </r>
  <r>
    <n v="73"/>
    <x v="2"/>
    <x v="430"/>
    <x v="3"/>
    <x v="0"/>
    <x v="1"/>
    <x v="10"/>
    <s v="RTX2060"/>
    <x v="0"/>
    <s v="3840x2160+ScreenPad"/>
    <x v="1"/>
    <x v="0"/>
    <x v="1393"/>
    <s v="51_255-260"/>
    <s v="25_250-260"/>
    <x v="5"/>
    <x v="3"/>
    <s v="Q2`21"/>
    <n v="18673035"/>
    <n v="247325"/>
  </r>
  <r>
    <n v="117"/>
    <x v="2"/>
    <x v="539"/>
    <x v="2"/>
    <x v="0"/>
    <x v="0"/>
    <x v="25"/>
    <s v="Int"/>
    <x v="3"/>
    <s v="1920x1080"/>
    <x v="0"/>
    <x v="0"/>
    <x v="972"/>
    <s v="15_75-80"/>
    <s v="7_70-80"/>
    <x v="6"/>
    <x v="3"/>
    <s v="Q2`21"/>
    <n v="9358830"/>
    <n v="123958"/>
  </r>
  <r>
    <n v="119"/>
    <x v="2"/>
    <x v="601"/>
    <x v="2"/>
    <x v="0"/>
    <x v="0"/>
    <x v="7"/>
    <s v="Int"/>
    <x v="2"/>
    <s v="1920x1080"/>
    <x v="0"/>
    <x v="0"/>
    <x v="1394"/>
    <s v="13_65-70"/>
    <s v="6_60-70"/>
    <x v="4"/>
    <x v="3"/>
    <s v="Q2`21"/>
    <n v="8251460"/>
    <n v="109291"/>
  </r>
  <r>
    <n v="379"/>
    <x v="2"/>
    <x v="92"/>
    <x v="2"/>
    <x v="0"/>
    <x v="1"/>
    <x v="6"/>
    <s v="Int"/>
    <x v="3"/>
    <s v="1920x1080"/>
    <x v="0"/>
    <x v="0"/>
    <x v="1395"/>
    <s v="15_75-80"/>
    <s v="7_70-80"/>
    <x v="6"/>
    <x v="3"/>
    <s v="Q2`21"/>
    <n v="30011115"/>
    <n v="397498"/>
  </r>
  <r>
    <n v="74"/>
    <x v="2"/>
    <x v="431"/>
    <x v="2"/>
    <x v="0"/>
    <x v="1"/>
    <x v="5"/>
    <s v="Int"/>
    <x v="3"/>
    <s v="1920x1080"/>
    <x v="0"/>
    <x v="0"/>
    <x v="1396"/>
    <s v="14_70-75"/>
    <s v="7_70-80"/>
    <x v="6"/>
    <x v="3"/>
    <s v="Q2`21"/>
    <n v="5297142"/>
    <n v="70161"/>
  </r>
  <r>
    <n v="80"/>
    <x v="2"/>
    <x v="93"/>
    <x v="2"/>
    <x v="0"/>
    <x v="1"/>
    <x v="6"/>
    <s v="Int"/>
    <x v="2"/>
    <s v="1920x1080"/>
    <x v="1"/>
    <x v="0"/>
    <x v="1397"/>
    <s v="26_130-135"/>
    <s v="13_130-140"/>
    <x v="5"/>
    <x v="3"/>
    <s v="Q2`21"/>
    <n v="10677280"/>
    <n v="141421"/>
  </r>
  <r>
    <n v="224"/>
    <x v="2"/>
    <x v="94"/>
    <x v="2"/>
    <x v="0"/>
    <x v="1"/>
    <x v="6"/>
    <s v="Int"/>
    <x v="2"/>
    <s v="1920x1080"/>
    <x v="0"/>
    <x v="0"/>
    <x v="1398"/>
    <s v="16_80-85"/>
    <s v="8_80-90"/>
    <x v="5"/>
    <x v="3"/>
    <s v="Q2`21"/>
    <n v="18243232"/>
    <n v="241632"/>
  </r>
  <r>
    <n v="51"/>
    <x v="2"/>
    <x v="432"/>
    <x v="2"/>
    <x v="0"/>
    <x v="1"/>
    <x v="5"/>
    <s v="Int"/>
    <x v="2"/>
    <s v="1920x1080"/>
    <x v="0"/>
    <x v="0"/>
    <x v="1399"/>
    <s v="17_85-90"/>
    <s v="8_80-90"/>
    <x v="5"/>
    <x v="3"/>
    <s v="Q2`21"/>
    <n v="4492386"/>
    <n v="59502"/>
  </r>
  <r>
    <n v="90"/>
    <x v="2"/>
    <x v="96"/>
    <x v="2"/>
    <x v="0"/>
    <x v="1"/>
    <x v="11"/>
    <s v="MX250"/>
    <x v="2"/>
    <s v="1920x1080"/>
    <x v="0"/>
    <x v="0"/>
    <x v="1400"/>
    <s v="18_90-95"/>
    <s v="9_90-100"/>
    <x v="5"/>
    <x v="3"/>
    <s v="Q2`21"/>
    <n v="8275950"/>
    <n v="109615"/>
  </r>
  <r>
    <n v="364"/>
    <x v="2"/>
    <x v="97"/>
    <x v="2"/>
    <x v="0"/>
    <x v="1"/>
    <x v="6"/>
    <s v="Int"/>
    <x v="2"/>
    <s v="1920x1080"/>
    <x v="0"/>
    <x v="0"/>
    <x v="1401"/>
    <s v="20_100-105"/>
    <s v="10_100-110"/>
    <x v="5"/>
    <x v="3"/>
    <s v="Q2`21"/>
    <n v="37319100"/>
    <n v="494293"/>
  </r>
  <r>
    <n v="43"/>
    <x v="2"/>
    <x v="540"/>
    <x v="3"/>
    <x v="0"/>
    <x v="0"/>
    <x v="22"/>
    <s v="RTX3080"/>
    <x v="0"/>
    <s v="1920x1080+ScreenPad"/>
    <x v="1"/>
    <x v="0"/>
    <x v="1402"/>
    <s v="59_295-300"/>
    <s v="29_290-300"/>
    <x v="5"/>
    <x v="3"/>
    <s v="Q2`21"/>
    <n v="12749156"/>
    <n v="168863"/>
  </r>
  <r>
    <n v="32"/>
    <x v="2"/>
    <x v="602"/>
    <x v="2"/>
    <x v="0"/>
    <x v="0"/>
    <x v="22"/>
    <s v="RTX3060"/>
    <x v="2"/>
    <s v="1920x1080/2560x1440"/>
    <x v="0"/>
    <x v="0"/>
    <x v="1403"/>
    <s v="32_160-165"/>
    <s v="16_160-170"/>
    <x v="5"/>
    <x v="3"/>
    <s v="Q2`21"/>
    <n v="5161440"/>
    <n v="68363"/>
  </r>
  <r>
    <n v="334"/>
    <x v="2"/>
    <x v="603"/>
    <x v="3"/>
    <x v="0"/>
    <x v="0"/>
    <x v="22"/>
    <s v="RTX3060/RTX3070/RTX3080"/>
    <x v="0"/>
    <s v="1920x1080/2160x1440"/>
    <x v="0"/>
    <x v="0"/>
    <x v="1404"/>
    <s v="37_185-190"/>
    <s v="18_180-190"/>
    <x v="5"/>
    <x v="3"/>
    <s v="Q2`21"/>
    <n v="62678440"/>
    <n v="830178"/>
  </r>
  <r>
    <n v="3"/>
    <x v="3"/>
    <x v="98"/>
    <x v="3"/>
    <x v="0"/>
    <x v="1"/>
    <x v="10"/>
    <s v="RTX2060/RTX2070/RTX2080"/>
    <x v="0"/>
    <s v="1920x1080/3840x2160"/>
    <x v="0"/>
    <x v="0"/>
    <x v="1405"/>
    <s v="43_215-220"/>
    <s v="21_210-220"/>
    <x v="5"/>
    <x v="3"/>
    <s v="Q2`21"/>
    <n v="648468"/>
    <n v="8589"/>
  </r>
  <r>
    <n v="29"/>
    <x v="3"/>
    <x v="604"/>
    <x v="3"/>
    <x v="0"/>
    <x v="1"/>
    <x v="10"/>
    <s v="RTX2070/RTX2080"/>
    <x v="0"/>
    <s v="1920x1080/3840x2160"/>
    <x v="0"/>
    <x v="0"/>
    <x v="1406"/>
    <s v="39_195-200"/>
    <s v="19_190-200"/>
    <x v="5"/>
    <x v="3"/>
    <s v="Q2`21"/>
    <n v="5785355"/>
    <n v="76627"/>
  </r>
  <r>
    <n v="2809"/>
    <x v="3"/>
    <x v="99"/>
    <x v="0"/>
    <x v="0"/>
    <x v="1"/>
    <x v="5"/>
    <s v="Int"/>
    <x v="0"/>
    <s v="1920x1080"/>
    <x v="0"/>
    <x v="0"/>
    <x v="1407"/>
    <s v="8_40-45"/>
    <s v="4_40-50"/>
    <x v="1"/>
    <x v="3"/>
    <s v="Q2`21"/>
    <n v="114076299"/>
    <n v="1510944"/>
  </r>
  <r>
    <n v="9"/>
    <x v="3"/>
    <x v="541"/>
    <x v="0"/>
    <x v="0"/>
    <x v="0"/>
    <x v="1"/>
    <s v="Int"/>
    <x v="0"/>
    <s v="1920x1080"/>
    <x v="0"/>
    <x v="0"/>
    <x v="1408"/>
    <s v="13_65-70"/>
    <s v="6_60-70"/>
    <x v="4"/>
    <x v="3"/>
    <s v="Q2`21"/>
    <n v="618831"/>
    <n v="8196"/>
  </r>
  <r>
    <n v="347"/>
    <x v="3"/>
    <x v="434"/>
    <x v="1"/>
    <x v="0"/>
    <x v="1"/>
    <x v="4"/>
    <s v="Int/520"/>
    <x v="0"/>
    <s v="1920x1080"/>
    <x v="0"/>
    <x v="0"/>
    <x v="1409"/>
    <s v="6_30-35"/>
    <s v="3_30-40"/>
    <x v="3"/>
    <x v="3"/>
    <s v="Q2`21"/>
    <n v="11677591"/>
    <n v="154670"/>
  </r>
  <r>
    <n v="145"/>
    <x v="3"/>
    <x v="101"/>
    <x v="1"/>
    <x v="0"/>
    <x v="1"/>
    <x v="5"/>
    <s v="Int/MX230/MX250"/>
    <x v="1"/>
    <s v="1920x1080"/>
    <x v="0"/>
    <x v="0"/>
    <x v="1410"/>
    <s v="12_60-65"/>
    <s v="6_60-70"/>
    <x v="4"/>
    <x v="3"/>
    <s v="Q2`21"/>
    <n v="8761480"/>
    <n v="116046"/>
  </r>
  <r>
    <n v="12"/>
    <x v="3"/>
    <x v="435"/>
    <x v="2"/>
    <x v="0"/>
    <x v="0"/>
    <x v="8"/>
    <s v="Int"/>
    <x v="2"/>
    <s v="1920x1080"/>
    <x v="0"/>
    <x v="0"/>
    <x v="1411"/>
    <s v="12_60-65"/>
    <s v="6_60-70"/>
    <x v="4"/>
    <x v="3"/>
    <s v="Q2`21"/>
    <n v="733200"/>
    <n v="9711"/>
  </r>
  <r>
    <n v="3"/>
    <x v="3"/>
    <x v="605"/>
    <x v="1"/>
    <x v="0"/>
    <x v="1"/>
    <x v="5"/>
    <s v="Int/MX230"/>
    <x v="0"/>
    <s v="1920x1080"/>
    <x v="0"/>
    <x v="0"/>
    <x v="1412"/>
    <s v="12_60-65"/>
    <s v="6_60-70"/>
    <x v="4"/>
    <x v="3"/>
    <s v="Q2`21"/>
    <n v="187650"/>
    <n v="2485"/>
  </r>
  <r>
    <n v="9"/>
    <x v="3"/>
    <x v="102"/>
    <x v="2"/>
    <x v="0"/>
    <x v="1"/>
    <x v="6"/>
    <s v="Int/MX350"/>
    <x v="2"/>
    <s v="2560x1600"/>
    <x v="0"/>
    <x v="0"/>
    <x v="1413"/>
    <s v="18_90-95"/>
    <s v="9_90-100"/>
    <x v="5"/>
    <x v="3"/>
    <s v="Q2`21"/>
    <n v="836811"/>
    <n v="11084"/>
  </r>
  <r>
    <n v="197"/>
    <x v="3"/>
    <x v="103"/>
    <x v="3"/>
    <x v="0"/>
    <x v="1"/>
    <x v="10"/>
    <s v="GTX1650/GTX1650/RTX2060"/>
    <x v="0"/>
    <s v="1920x1080"/>
    <x v="0"/>
    <x v="0"/>
    <x v="1414"/>
    <s v="13_65-70"/>
    <s v="6_60-70"/>
    <x v="4"/>
    <x v="3"/>
    <s v="Q2`21"/>
    <n v="13465147"/>
    <n v="178346"/>
  </r>
  <r>
    <n v="3"/>
    <x v="3"/>
    <x v="542"/>
    <x v="3"/>
    <x v="0"/>
    <x v="1"/>
    <x v="10"/>
    <s v="RTX2060"/>
    <x v="0"/>
    <s v="1920x1080"/>
    <x v="0"/>
    <x v="0"/>
    <x v="1415"/>
    <s v="22_110-115"/>
    <s v="11_110-120"/>
    <x v="5"/>
    <x v="3"/>
    <s v="Q2`21"/>
    <n v="340341"/>
    <n v="4508"/>
  </r>
  <r>
    <n v="224"/>
    <x v="3"/>
    <x v="104"/>
    <x v="3"/>
    <x v="0"/>
    <x v="1"/>
    <x v="10"/>
    <s v="GTX1650/RTX2060/RTX2070"/>
    <x v="0"/>
    <s v="1920x1080"/>
    <x v="0"/>
    <x v="0"/>
    <x v="1416"/>
    <s v="20_100-105"/>
    <s v="10_100-110"/>
    <x v="5"/>
    <x v="3"/>
    <s v="Q2`21"/>
    <n v="22768032"/>
    <n v="301563"/>
  </r>
  <r>
    <n v="9"/>
    <x v="3"/>
    <x v="543"/>
    <x v="3"/>
    <x v="0"/>
    <x v="0"/>
    <x v="8"/>
    <s v="RX 5600M"/>
    <x v="0"/>
    <s v="1920x1080"/>
    <x v="0"/>
    <x v="0"/>
    <x v="1417"/>
    <s v="20_100-105"/>
    <s v="10_100-110"/>
    <x v="5"/>
    <x v="3"/>
    <s v="Q2`21"/>
    <n v="919512"/>
    <n v="12179"/>
  </r>
  <r>
    <n v="36"/>
    <x v="3"/>
    <x v="105"/>
    <x v="3"/>
    <x v="0"/>
    <x v="1"/>
    <x v="9"/>
    <s v="GTX1660/RTX2060/RTX2070"/>
    <x v="0"/>
    <s v="1920x1080"/>
    <x v="0"/>
    <x v="0"/>
    <x v="1418"/>
    <s v="19_95-100"/>
    <s v="9_90-100"/>
    <x v="5"/>
    <x v="3"/>
    <s v="Q2`21"/>
    <n v="3575484"/>
    <n v="47357"/>
  </r>
  <r>
    <n v="36"/>
    <x v="3"/>
    <x v="106"/>
    <x v="3"/>
    <x v="0"/>
    <x v="1"/>
    <x v="10"/>
    <s v="GTX1660/RTX2060/RTX2070"/>
    <x v="1"/>
    <s v="1920x1080"/>
    <x v="0"/>
    <x v="0"/>
    <x v="1419"/>
    <s v="26_130-135"/>
    <s v="13_130-140"/>
    <x v="5"/>
    <x v="3"/>
    <s v="Q2`21"/>
    <n v="4784652"/>
    <n v="63373"/>
  </r>
  <r>
    <n v="20"/>
    <x v="3"/>
    <x v="438"/>
    <x v="4"/>
    <x v="1"/>
    <x v="1"/>
    <x v="2"/>
    <s v="Int"/>
    <x v="4"/>
    <s v="1366x768"/>
    <x v="1"/>
    <x v="1"/>
    <x v="1420"/>
    <s v="9_45-50"/>
    <s v="4_40-50"/>
    <x v="1"/>
    <x v="3"/>
    <s v="Q2`21"/>
    <n v="970860"/>
    <n v="12859"/>
  </r>
  <r>
    <n v="37"/>
    <x v="3"/>
    <x v="107"/>
    <x v="2"/>
    <x v="1"/>
    <x v="1"/>
    <x v="4"/>
    <s v="Int"/>
    <x v="3"/>
    <s v="1920x1080"/>
    <x v="0"/>
    <x v="0"/>
    <x v="1421"/>
    <s v="14_70-75"/>
    <s v="7_70-80"/>
    <x v="6"/>
    <x v="3"/>
    <s v="Q2`21"/>
    <n v="2638803"/>
    <n v="34951"/>
  </r>
  <r>
    <n v="4690"/>
    <x v="3"/>
    <x v="108"/>
    <x v="2"/>
    <x v="1"/>
    <x v="1"/>
    <x v="11"/>
    <s v="Int"/>
    <x v="2"/>
    <s v="1920x1080"/>
    <x v="0"/>
    <x v="0"/>
    <x v="1422"/>
    <s v="13_65-70"/>
    <s v="6_60-70"/>
    <x v="4"/>
    <x v="3"/>
    <s v="Q2`21"/>
    <n v="306510260"/>
    <n v="4059739"/>
  </r>
  <r>
    <n v="800"/>
    <x v="3"/>
    <x v="109"/>
    <x v="1"/>
    <x v="1"/>
    <x v="1"/>
    <x v="11"/>
    <s v="Int/RX640"/>
    <x v="0"/>
    <s v="1920x1080"/>
    <x v="0"/>
    <x v="0"/>
    <x v="1234"/>
    <s v="10_50-55"/>
    <s v="5_50-60"/>
    <x v="2"/>
    <x v="3"/>
    <s v="Q2`21"/>
    <n v="42371200"/>
    <n v="561208"/>
  </r>
  <r>
    <n v="118"/>
    <x v="3"/>
    <x v="110"/>
    <x v="2"/>
    <x v="1"/>
    <x v="1"/>
    <x v="11"/>
    <s v="Int"/>
    <x v="3"/>
    <s v="1920x1080"/>
    <x v="0"/>
    <x v="0"/>
    <x v="1423"/>
    <s v="16_80-85"/>
    <s v="8_80-90"/>
    <x v="5"/>
    <x v="3"/>
    <s v="Q2`21"/>
    <n v="9728982"/>
    <n v="128861"/>
  </r>
  <r>
    <n v="37"/>
    <x v="3"/>
    <x v="439"/>
    <x v="2"/>
    <x v="1"/>
    <x v="1"/>
    <x v="6"/>
    <s v="Int"/>
    <x v="3"/>
    <s v="1920x1080"/>
    <x v="0"/>
    <x v="0"/>
    <x v="1424"/>
    <s v="17_85-90"/>
    <s v="8_80-90"/>
    <x v="5"/>
    <x v="3"/>
    <s v="Q2`21"/>
    <n v="3213043"/>
    <n v="42557"/>
  </r>
  <r>
    <n v="5"/>
    <x v="3"/>
    <x v="545"/>
    <x v="2"/>
    <x v="1"/>
    <x v="1"/>
    <x v="4"/>
    <s v="Int"/>
    <x v="2"/>
    <s v="1920x1080"/>
    <x v="0"/>
    <x v="0"/>
    <x v="1425"/>
    <s v="18_90-95"/>
    <s v="9_90-100"/>
    <x v="5"/>
    <x v="3"/>
    <s v="Q2`21"/>
    <n v="450785"/>
    <n v="5971"/>
  </r>
  <r>
    <n v="858"/>
    <x v="3"/>
    <x v="112"/>
    <x v="2"/>
    <x v="1"/>
    <x v="1"/>
    <x v="11"/>
    <s v="Int"/>
    <x v="2"/>
    <s v="1920x1080"/>
    <x v="0"/>
    <x v="0"/>
    <x v="97"/>
    <s v="17_85-90"/>
    <s v="8_80-90"/>
    <x v="5"/>
    <x v="3"/>
    <s v="Q2`21"/>
    <n v="73513440"/>
    <n v="973688"/>
  </r>
  <r>
    <n v="445"/>
    <x v="3"/>
    <x v="113"/>
    <x v="2"/>
    <x v="1"/>
    <x v="1"/>
    <x v="10"/>
    <s v="Int/MX250"/>
    <x v="2"/>
    <s v="1920x1080"/>
    <x v="0"/>
    <x v="0"/>
    <x v="1426"/>
    <s v="18_90-95"/>
    <s v="9_90-100"/>
    <x v="5"/>
    <x v="3"/>
    <s v="Q2`21"/>
    <n v="41530960"/>
    <n v="550079"/>
  </r>
  <r>
    <n v="151"/>
    <x v="3"/>
    <x v="546"/>
    <x v="2"/>
    <x v="1"/>
    <x v="1"/>
    <x v="6"/>
    <s v="Int"/>
    <x v="2"/>
    <s v="1920x1080"/>
    <x v="0"/>
    <x v="0"/>
    <x v="1427"/>
    <s v="18_90-95"/>
    <s v="9_90-100"/>
    <x v="5"/>
    <x v="3"/>
    <s v="Q2`21"/>
    <n v="14221784"/>
    <n v="188368"/>
  </r>
  <r>
    <n v="6"/>
    <x v="3"/>
    <x v="114"/>
    <x v="0"/>
    <x v="1"/>
    <x v="1"/>
    <x v="9"/>
    <s v="Int"/>
    <x v="0"/>
    <s v="1920x1080"/>
    <x v="0"/>
    <x v="0"/>
    <x v="97"/>
    <s v="17_85-90"/>
    <s v="8_80-90"/>
    <x v="5"/>
    <x v="3"/>
    <s v="Q2`21"/>
    <n v="514080"/>
    <n v="6809"/>
  </r>
  <r>
    <n v="87"/>
    <x v="3"/>
    <x v="115"/>
    <x v="0"/>
    <x v="1"/>
    <x v="1"/>
    <x v="11"/>
    <s v="Int"/>
    <x v="0"/>
    <s v="1920x1080"/>
    <x v="0"/>
    <x v="0"/>
    <x v="1428"/>
    <s v="17_85-90"/>
    <s v="8_80-90"/>
    <x v="5"/>
    <x v="3"/>
    <s v="Q2`21"/>
    <n v="7419099"/>
    <n v="98266"/>
  </r>
  <r>
    <n v="104"/>
    <x v="3"/>
    <x v="116"/>
    <x v="0"/>
    <x v="1"/>
    <x v="1"/>
    <x v="11"/>
    <s v="Int"/>
    <x v="0"/>
    <s v="1920x1080"/>
    <x v="0"/>
    <x v="0"/>
    <x v="1429"/>
    <s v="17_85-90"/>
    <s v="8_80-90"/>
    <x v="5"/>
    <x v="3"/>
    <s v="Q2`21"/>
    <n v="9322872"/>
    <n v="123482"/>
  </r>
  <r>
    <n v="200"/>
    <x v="3"/>
    <x v="441"/>
    <x v="1"/>
    <x v="1"/>
    <x v="1"/>
    <x v="6"/>
    <s v="MX450"/>
    <x v="0"/>
    <s v="1920x1080"/>
    <x v="0"/>
    <x v="0"/>
    <x v="1430"/>
    <s v="18_90-95"/>
    <s v="9_90-100"/>
    <x v="5"/>
    <x v="3"/>
    <s v="Q2`21"/>
    <n v="18198000"/>
    <n v="241033"/>
  </r>
  <r>
    <n v="165"/>
    <x v="3"/>
    <x v="117"/>
    <x v="4"/>
    <x v="1"/>
    <x v="1"/>
    <x v="11"/>
    <s v="Int"/>
    <x v="6"/>
    <s v="1920x1080"/>
    <x v="1"/>
    <x v="0"/>
    <x v="1431"/>
    <s v="23_115-120"/>
    <s v="11_110-120"/>
    <x v="5"/>
    <x v="3"/>
    <s v="Q2`21"/>
    <n v="19140000"/>
    <n v="253510"/>
  </r>
  <r>
    <n v="14"/>
    <x v="3"/>
    <x v="548"/>
    <x v="4"/>
    <x v="1"/>
    <x v="1"/>
    <x v="4"/>
    <s v="Int"/>
    <x v="4"/>
    <s v="1920x1080"/>
    <x v="0"/>
    <x v="0"/>
    <x v="1006"/>
    <s v="37_185-190"/>
    <s v="18_180-190"/>
    <x v="5"/>
    <x v="3"/>
    <s v="Q2`21"/>
    <n v="2590000"/>
    <n v="34305"/>
  </r>
  <r>
    <n v="46"/>
    <x v="3"/>
    <x v="118"/>
    <x v="2"/>
    <x v="1"/>
    <x v="1"/>
    <x v="11"/>
    <s v="Int"/>
    <x v="3"/>
    <s v="1920x1080"/>
    <x v="0"/>
    <x v="0"/>
    <x v="1432"/>
    <s v="19_95-100"/>
    <s v="9_90-100"/>
    <x v="5"/>
    <x v="3"/>
    <s v="Q2`21"/>
    <n v="4569824"/>
    <n v="60527"/>
  </r>
  <r>
    <n v="35"/>
    <x v="3"/>
    <x v="606"/>
    <x v="2"/>
    <x v="1"/>
    <x v="1"/>
    <x v="6"/>
    <s v="Int"/>
    <x v="3"/>
    <s v="1920x1080"/>
    <x v="0"/>
    <x v="0"/>
    <x v="1433"/>
    <s v="19_95-100"/>
    <s v="9_90-100"/>
    <x v="5"/>
    <x v="3"/>
    <s v="Q2`21"/>
    <n v="3410050"/>
    <n v="45166"/>
  </r>
  <r>
    <n v="6"/>
    <x v="3"/>
    <x v="607"/>
    <x v="2"/>
    <x v="1"/>
    <x v="1"/>
    <x v="4"/>
    <s v="Int"/>
    <x v="2"/>
    <s v="1920x1080"/>
    <x v="0"/>
    <x v="0"/>
    <x v="1434"/>
    <s v="17_85-90"/>
    <s v="8_80-90"/>
    <x v="5"/>
    <x v="3"/>
    <s v="Q2`21"/>
    <n v="521040"/>
    <n v="6901"/>
  </r>
  <r>
    <n v="168"/>
    <x v="3"/>
    <x v="119"/>
    <x v="2"/>
    <x v="1"/>
    <x v="1"/>
    <x v="11"/>
    <s v="Int"/>
    <x v="2"/>
    <s v="1920x1080/3840x2160"/>
    <x v="0"/>
    <x v="0"/>
    <x v="1435"/>
    <s v="21_105-110"/>
    <s v="10_100-110"/>
    <x v="5"/>
    <x v="3"/>
    <s v="Q2`21"/>
    <n v="17794392"/>
    <n v="235687"/>
  </r>
  <r>
    <n v="3"/>
    <x v="3"/>
    <x v="442"/>
    <x v="2"/>
    <x v="1"/>
    <x v="1"/>
    <x v="11"/>
    <s v="Int"/>
    <x v="2"/>
    <s v="1920x1080"/>
    <x v="1"/>
    <x v="0"/>
    <x v="1436"/>
    <s v="26_130-135"/>
    <s v="13_130-140"/>
    <x v="5"/>
    <x v="3"/>
    <s v="Q2`21"/>
    <n v="400500"/>
    <n v="5305"/>
  </r>
  <r>
    <n v="78"/>
    <x v="3"/>
    <x v="608"/>
    <x v="2"/>
    <x v="1"/>
    <x v="1"/>
    <x v="6"/>
    <s v="Int"/>
    <x v="2"/>
    <s v="1920x1080"/>
    <x v="0"/>
    <x v="0"/>
    <x v="1437"/>
    <s v="17_85-90"/>
    <s v="8_80-90"/>
    <x v="5"/>
    <x v="3"/>
    <s v="Q2`21"/>
    <n v="6661200"/>
    <n v="88228"/>
  </r>
  <r>
    <n v="28"/>
    <x v="3"/>
    <x v="609"/>
    <x v="0"/>
    <x v="1"/>
    <x v="1"/>
    <x v="6"/>
    <s v="Int"/>
    <x v="0"/>
    <s v="1920x1080"/>
    <x v="0"/>
    <x v="0"/>
    <x v="1438"/>
    <s v="20_100-105"/>
    <s v="10_100-110"/>
    <x v="5"/>
    <x v="3"/>
    <s v="Q2`21"/>
    <n v="2832732"/>
    <n v="37520"/>
  </r>
  <r>
    <n v="3"/>
    <x v="3"/>
    <x v="120"/>
    <x v="0"/>
    <x v="1"/>
    <x v="1"/>
    <x v="11"/>
    <s v="Int"/>
    <x v="0"/>
    <s v="1920x1080"/>
    <x v="1"/>
    <x v="0"/>
    <x v="1439"/>
    <s v="32_160-165"/>
    <s v="16_160-170"/>
    <x v="5"/>
    <x v="3"/>
    <s v="Q2`21"/>
    <n v="492420"/>
    <n v="6522"/>
  </r>
  <r>
    <n v="37"/>
    <x v="3"/>
    <x v="546"/>
    <x v="2"/>
    <x v="1"/>
    <x v="1"/>
    <x v="6"/>
    <s v="Int"/>
    <x v="2"/>
    <s v="1920x1080"/>
    <x v="0"/>
    <x v="0"/>
    <x v="1427"/>
    <s v="18_90-95"/>
    <s v="9_90-100"/>
    <x v="5"/>
    <x v="3"/>
    <s v="Q2`21"/>
    <n v="3484808"/>
    <n v="46156"/>
  </r>
  <r>
    <n v="3"/>
    <x v="3"/>
    <x v="443"/>
    <x v="2"/>
    <x v="1"/>
    <x v="1"/>
    <x v="15"/>
    <s v="Int"/>
    <x v="2"/>
    <s v="1920x1080"/>
    <x v="1"/>
    <x v="0"/>
    <x v="1440"/>
    <s v="70_350-355"/>
    <s v="35_350-360"/>
    <x v="5"/>
    <x v="3"/>
    <s v="Q2`21"/>
    <n v="1053744"/>
    <n v="13957"/>
  </r>
  <r>
    <n v="3"/>
    <x v="3"/>
    <x v="122"/>
    <x v="5"/>
    <x v="1"/>
    <x v="1"/>
    <x v="10"/>
    <s v="Quadro P520"/>
    <x v="0"/>
    <s v="1920x1080"/>
    <x v="0"/>
    <x v="0"/>
    <x v="1441"/>
    <s v="19_95-100"/>
    <s v="9_90-100"/>
    <x v="5"/>
    <x v="3"/>
    <s v="Q2`21"/>
    <n v="293340"/>
    <n v="3885"/>
  </r>
  <r>
    <n v="20"/>
    <x v="3"/>
    <x v="123"/>
    <x v="5"/>
    <x v="1"/>
    <x v="1"/>
    <x v="10"/>
    <s v="Quadro P620"/>
    <x v="0"/>
    <s v="1920x1080"/>
    <x v="0"/>
    <x v="0"/>
    <x v="1442"/>
    <s v="25_125-130"/>
    <s v="12_120-130"/>
    <x v="5"/>
    <x v="3"/>
    <s v="Q2`21"/>
    <n v="2561960"/>
    <n v="33933"/>
  </r>
  <r>
    <n v="3"/>
    <x v="3"/>
    <x v="553"/>
    <x v="5"/>
    <x v="1"/>
    <x v="1"/>
    <x v="6"/>
    <s v="Int"/>
    <x v="0"/>
    <s v="1920x1080"/>
    <x v="0"/>
    <x v="0"/>
    <x v="1443"/>
    <s v="25_125-130"/>
    <s v="12_120-130"/>
    <x v="5"/>
    <x v="3"/>
    <s v="Q2`21"/>
    <n v="378606"/>
    <n v="5015"/>
  </r>
  <r>
    <n v="3"/>
    <x v="3"/>
    <x v="444"/>
    <x v="5"/>
    <x v="1"/>
    <x v="1"/>
    <x v="10"/>
    <s v="Quadro T1000/T2000"/>
    <x v="0"/>
    <s v="1920x1280"/>
    <x v="0"/>
    <x v="0"/>
    <x v="1444"/>
    <s v="44_220-225"/>
    <s v="22_220-230"/>
    <x v="5"/>
    <x v="3"/>
    <s v="Q2`21"/>
    <n v="661452"/>
    <n v="8761"/>
  </r>
  <r>
    <n v="28"/>
    <x v="3"/>
    <x v="125"/>
    <x v="5"/>
    <x v="1"/>
    <x v="1"/>
    <x v="10"/>
    <s v="Quadro RTX3000"/>
    <x v="0"/>
    <s v="1920x1280/3840x2400"/>
    <x v="0"/>
    <x v="0"/>
    <x v="1445"/>
    <s v="54_270-275"/>
    <s v="27_270-280"/>
    <x v="5"/>
    <x v="3"/>
    <s v="Q2`21"/>
    <n v="7636804"/>
    <n v="101150"/>
  </r>
  <r>
    <n v="23"/>
    <x v="3"/>
    <x v="126"/>
    <x v="5"/>
    <x v="1"/>
    <x v="1"/>
    <x v="10"/>
    <s v="Quadro RTX4000/RTX5000"/>
    <x v="0"/>
    <s v="1920x1080/3840x2160"/>
    <x v="0"/>
    <x v="0"/>
    <x v="1446"/>
    <s v="50_250-255"/>
    <s v="25_250-260"/>
    <x v="5"/>
    <x v="3"/>
    <s v="Q2`21"/>
    <n v="5860285"/>
    <n v="77620"/>
  </r>
  <r>
    <n v="29"/>
    <x v="3"/>
    <x v="127"/>
    <x v="5"/>
    <x v="1"/>
    <x v="1"/>
    <x v="10"/>
    <s v="RTX3000/RTX4000"/>
    <x v="1"/>
    <s v="3840x2160"/>
    <x v="0"/>
    <x v="0"/>
    <x v="1447"/>
    <s v="59_295-300"/>
    <s v="29_290-300"/>
    <x v="5"/>
    <x v="3"/>
    <s v="Q2`21"/>
    <n v="8667926"/>
    <n v="114807"/>
  </r>
  <r>
    <n v="439"/>
    <x v="3"/>
    <x v="554"/>
    <x v="2"/>
    <x v="1"/>
    <x v="1"/>
    <x v="6"/>
    <s v="Int"/>
    <x v="2"/>
    <s v="1920x1080"/>
    <x v="0"/>
    <x v="0"/>
    <x v="1448"/>
    <s v="11_55-60"/>
    <s v="5_50-60"/>
    <x v="2"/>
    <x v="3"/>
    <s v="Q2`21"/>
    <n v="25094118"/>
    <n v="332372"/>
  </r>
  <r>
    <n v="72"/>
    <x v="3"/>
    <x v="128"/>
    <x v="2"/>
    <x v="1"/>
    <x v="1"/>
    <x v="5"/>
    <s v="Int"/>
    <x v="2"/>
    <s v="1920x1080"/>
    <x v="0"/>
    <x v="0"/>
    <x v="1449"/>
    <s v="8_40-45"/>
    <s v="4_40-50"/>
    <x v="1"/>
    <x v="3"/>
    <s v="Q2`21"/>
    <n v="3160656"/>
    <n v="41863"/>
  </r>
  <r>
    <n v="1621"/>
    <x v="3"/>
    <x v="555"/>
    <x v="1"/>
    <x v="1"/>
    <x v="1"/>
    <x v="6"/>
    <s v="Int/MX330"/>
    <x v="0"/>
    <s v="1920x1080"/>
    <x v="0"/>
    <x v="0"/>
    <x v="1450"/>
    <s v="10_50-55"/>
    <s v="5_50-60"/>
    <x v="2"/>
    <x v="3"/>
    <s v="Q2`21"/>
    <n v="83092460"/>
    <n v="1100562"/>
  </r>
  <r>
    <n v="386"/>
    <x v="3"/>
    <x v="131"/>
    <x v="0"/>
    <x v="1"/>
    <x v="1"/>
    <x v="5"/>
    <s v="Int"/>
    <x v="0"/>
    <s v="1920x1080"/>
    <x v="0"/>
    <x v="0"/>
    <x v="1451"/>
    <s v="9_45-50"/>
    <s v="4_40-50"/>
    <x v="1"/>
    <x v="3"/>
    <s v="Q2`21"/>
    <n v="17454534"/>
    <n v="231186"/>
  </r>
  <r>
    <n v="84"/>
    <x v="3"/>
    <x v="133"/>
    <x v="2"/>
    <x v="1"/>
    <x v="1"/>
    <x v="6"/>
    <s v="Int"/>
    <x v="3"/>
    <s v="1920x1080"/>
    <x v="0"/>
    <x v="0"/>
    <x v="1452"/>
    <s v="14_70-75"/>
    <s v="7_70-80"/>
    <x v="6"/>
    <x v="3"/>
    <s v="Q2`21"/>
    <n v="6079416"/>
    <n v="80522"/>
  </r>
  <r>
    <n v="72"/>
    <x v="3"/>
    <x v="135"/>
    <x v="2"/>
    <x v="1"/>
    <x v="1"/>
    <x v="5"/>
    <s v="Int"/>
    <x v="2"/>
    <s v="1920x1080"/>
    <x v="0"/>
    <x v="0"/>
    <x v="1453"/>
    <s v="12_60-65"/>
    <s v="6_60-70"/>
    <x v="4"/>
    <x v="3"/>
    <s v="Q2`21"/>
    <n v="4609728"/>
    <n v="61056"/>
  </r>
  <r>
    <n v="425"/>
    <x v="3"/>
    <x v="556"/>
    <x v="2"/>
    <x v="1"/>
    <x v="1"/>
    <x v="6"/>
    <s v="Int/MX330"/>
    <x v="2"/>
    <s v="1920x1080"/>
    <x v="0"/>
    <x v="0"/>
    <x v="1454"/>
    <s v="15_75-80"/>
    <s v="7_70-80"/>
    <x v="6"/>
    <x v="3"/>
    <s v="Q2`21"/>
    <n v="32886500"/>
    <n v="435583"/>
  </r>
  <r>
    <n v="445"/>
    <x v="3"/>
    <x v="610"/>
    <x v="1"/>
    <x v="1"/>
    <x v="1"/>
    <x v="6"/>
    <s v="Int / MX350"/>
    <x v="0"/>
    <s v="1920x1080"/>
    <x v="0"/>
    <x v="0"/>
    <x v="1455"/>
    <s v="13_65-70"/>
    <s v="6_60-70"/>
    <x v="4"/>
    <x v="3"/>
    <s v="Q2`21"/>
    <n v="29863060"/>
    <n v="395537"/>
  </r>
  <r>
    <n v="96"/>
    <x v="3"/>
    <x v="137"/>
    <x v="3"/>
    <x v="1"/>
    <x v="1"/>
    <x v="10"/>
    <s v="GTX1650"/>
    <x v="0"/>
    <s v="1920x1080"/>
    <x v="0"/>
    <x v="0"/>
    <x v="1456"/>
    <s v="22_110-115"/>
    <s v="11_110-120"/>
    <x v="5"/>
    <x v="3"/>
    <s v="Q2`21"/>
    <n v="10887552"/>
    <n v="144206"/>
  </r>
  <r>
    <n v="3"/>
    <x v="3"/>
    <x v="139"/>
    <x v="2"/>
    <x v="0"/>
    <x v="1"/>
    <x v="11"/>
    <s v="Int"/>
    <x v="3"/>
    <s v="1920x1080/3840x2160"/>
    <x v="1"/>
    <x v="0"/>
    <x v="1457"/>
    <s v="24_120-125"/>
    <s v="12_120-130"/>
    <x v="5"/>
    <x v="3"/>
    <s v="Q2`21"/>
    <n v="373662"/>
    <n v="4949"/>
  </r>
  <r>
    <n v="6"/>
    <x v="3"/>
    <x v="140"/>
    <x v="2"/>
    <x v="0"/>
    <x v="1"/>
    <x v="5"/>
    <s v="Int"/>
    <x v="3"/>
    <s v="1920x1080/1920x1200/3840x2160/3840x2400"/>
    <x v="1"/>
    <x v="0"/>
    <x v="1458"/>
    <s v="26_130-135"/>
    <s v="13_130-140"/>
    <x v="5"/>
    <x v="3"/>
    <s v="Q2`21"/>
    <n v="792468"/>
    <n v="10496"/>
  </r>
  <r>
    <n v="3"/>
    <x v="3"/>
    <x v="446"/>
    <x v="2"/>
    <x v="0"/>
    <x v="1"/>
    <x v="11"/>
    <s v="Int"/>
    <x v="3"/>
    <s v="1920x1080/3840x2160"/>
    <x v="1"/>
    <x v="0"/>
    <x v="578"/>
    <s v="25_125-130"/>
    <s v="12_120-130"/>
    <x v="5"/>
    <x v="3"/>
    <s v="Q2`21"/>
    <n v="383040"/>
    <n v="5073"/>
  </r>
  <r>
    <n v="3"/>
    <x v="3"/>
    <x v="141"/>
    <x v="2"/>
    <x v="0"/>
    <x v="1"/>
    <x v="5"/>
    <s v="Int"/>
    <x v="3"/>
    <s v="1920x1080/1920x1200/3840x2400"/>
    <x v="1"/>
    <x v="0"/>
    <x v="1459"/>
    <s v="28_140-145"/>
    <s v="14_140-150"/>
    <x v="5"/>
    <x v="3"/>
    <s v="Q2`21"/>
    <n v="420714"/>
    <n v="5572"/>
  </r>
  <r>
    <n v="20"/>
    <x v="3"/>
    <x v="557"/>
    <x v="2"/>
    <x v="0"/>
    <x v="1"/>
    <x v="6"/>
    <s v="Int"/>
    <x v="3"/>
    <s v="1920x1080/1920x1200/3840x2400"/>
    <x v="0"/>
    <x v="0"/>
    <x v="1460"/>
    <s v="23_115-120"/>
    <s v="11_110-120"/>
    <x v="5"/>
    <x v="3"/>
    <s v="Q2`21"/>
    <n v="2329920"/>
    <n v="30860"/>
  </r>
  <r>
    <n v="43"/>
    <x v="3"/>
    <x v="142"/>
    <x v="2"/>
    <x v="0"/>
    <x v="1"/>
    <x v="6"/>
    <s v="Int"/>
    <x v="3"/>
    <s v="1920x1080/1920x1200/3840x2400"/>
    <x v="0"/>
    <x v="0"/>
    <x v="1461"/>
    <s v="30_150-155"/>
    <s v="15_150-160"/>
    <x v="5"/>
    <x v="3"/>
    <s v="Q2`21"/>
    <n v="6486249"/>
    <n v="85911"/>
  </r>
  <r>
    <n v="61"/>
    <x v="3"/>
    <x v="143"/>
    <x v="2"/>
    <x v="0"/>
    <x v="1"/>
    <x v="6"/>
    <s v="Int"/>
    <x v="3"/>
    <s v="1920x1200/3840x2400"/>
    <x v="1"/>
    <x v="0"/>
    <x v="1462"/>
    <s v="33_165-170"/>
    <s v="16_160-170"/>
    <x v="5"/>
    <x v="3"/>
    <s v="Q2`21"/>
    <n v="10117826"/>
    <n v="134011"/>
  </r>
  <r>
    <n v="6"/>
    <x v="3"/>
    <x v="611"/>
    <x v="2"/>
    <x v="0"/>
    <x v="1"/>
    <x v="15"/>
    <s v="Int"/>
    <x v="3"/>
    <s v="1920x1080/3200x1800"/>
    <x v="1"/>
    <x v="0"/>
    <x v="388"/>
    <s v="12_60-65"/>
    <s v="6_60-70"/>
    <x v="4"/>
    <x v="3"/>
    <s v="Q2`21"/>
    <n v="366000"/>
    <n v="4848"/>
  </r>
  <r>
    <n v="2"/>
    <x v="3"/>
    <x v="144"/>
    <x v="3"/>
    <x v="0"/>
    <x v="1"/>
    <x v="9"/>
    <s v="GTX1050/GTX1650"/>
    <x v="0"/>
    <s v="1920x1080/3840x2160"/>
    <x v="0"/>
    <x v="0"/>
    <x v="1463"/>
    <s v="28_140-145"/>
    <s v="14_140-150"/>
    <x v="5"/>
    <x v="3"/>
    <s v="Q2`21"/>
    <n v="286192"/>
    <n v="3791"/>
  </r>
  <r>
    <n v="93"/>
    <x v="3"/>
    <x v="145"/>
    <x v="3"/>
    <x v="0"/>
    <x v="1"/>
    <x v="10"/>
    <s v="GTX1650"/>
    <x v="0"/>
    <s v="1920x1080/3840x2400"/>
    <x v="1"/>
    <x v="0"/>
    <x v="1464"/>
    <s v="36_180-185"/>
    <s v="18_180-190"/>
    <x v="5"/>
    <x v="3"/>
    <s v="Q2`21"/>
    <n v="16780083"/>
    <n v="222253"/>
  </r>
  <r>
    <n v="86"/>
    <x v="3"/>
    <x v="146"/>
    <x v="3"/>
    <x v="0"/>
    <x v="1"/>
    <x v="10"/>
    <s v="RTX2060"/>
    <x v="0"/>
    <s v="3840x2400"/>
    <x v="0"/>
    <x v="0"/>
    <x v="1465"/>
    <s v="46_230-235"/>
    <s v="23_230-240"/>
    <x v="5"/>
    <x v="3"/>
    <s v="Q2`21"/>
    <n v="20137760"/>
    <n v="266725"/>
  </r>
  <r>
    <n v="424"/>
    <x v="4"/>
    <x v="147"/>
    <x v="2"/>
    <x v="1"/>
    <x v="1"/>
    <x v="5"/>
    <s v="Int"/>
    <x v="2"/>
    <s v="1920x1080"/>
    <x v="0"/>
    <x v="0"/>
    <x v="1466"/>
    <s v="12_60-65"/>
    <s v="6_60-70"/>
    <x v="4"/>
    <x v="3"/>
    <s v="Q2`21"/>
    <n v="25666840"/>
    <n v="339958"/>
  </r>
  <r>
    <n v="46"/>
    <x v="4"/>
    <x v="558"/>
    <x v="2"/>
    <x v="1"/>
    <x v="1"/>
    <x v="6"/>
    <s v="Int"/>
    <x v="3"/>
    <s v="1920x1080/3840x2160"/>
    <x v="1"/>
    <x v="0"/>
    <x v="1044"/>
    <s v="27_135-140"/>
    <s v="13_130-140"/>
    <x v="5"/>
    <x v="3"/>
    <s v="Q2`21"/>
    <n v="6357200"/>
    <n v="84201"/>
  </r>
  <r>
    <n v="24"/>
    <x v="4"/>
    <x v="148"/>
    <x v="2"/>
    <x v="1"/>
    <x v="1"/>
    <x v="4"/>
    <s v="Int"/>
    <x v="3"/>
    <s v="1920x1080"/>
    <x v="1"/>
    <x v="0"/>
    <x v="1467"/>
    <s v="31_155-160"/>
    <s v="15_150-160"/>
    <x v="5"/>
    <x v="3"/>
    <s v="Q2`21"/>
    <n v="3732816"/>
    <n v="49441"/>
  </r>
  <r>
    <n v="3"/>
    <x v="4"/>
    <x v="447"/>
    <x v="2"/>
    <x v="1"/>
    <x v="0"/>
    <x v="1"/>
    <s v="Int"/>
    <x v="2"/>
    <s v="1920x1080"/>
    <x v="0"/>
    <x v="0"/>
    <x v="588"/>
    <s v="18_90-95"/>
    <s v="9_90-100"/>
    <x v="5"/>
    <x v="3"/>
    <s v="Q2`21"/>
    <n v="281979"/>
    <n v="3735"/>
  </r>
  <r>
    <n v="214"/>
    <x v="4"/>
    <x v="151"/>
    <x v="2"/>
    <x v="1"/>
    <x v="1"/>
    <x v="11"/>
    <s v="Int"/>
    <x v="3"/>
    <s v="1920x1080"/>
    <x v="0"/>
    <x v="0"/>
    <x v="1468"/>
    <s v="19_95-100"/>
    <s v="9_90-100"/>
    <x v="5"/>
    <x v="3"/>
    <s v="Q2`21"/>
    <n v="20950386"/>
    <n v="277489"/>
  </r>
  <r>
    <n v="340"/>
    <x v="4"/>
    <x v="152"/>
    <x v="2"/>
    <x v="1"/>
    <x v="0"/>
    <x v="7"/>
    <s v="Int"/>
    <x v="3"/>
    <s v="1920x1080"/>
    <x v="0"/>
    <x v="0"/>
    <x v="1469"/>
    <s v="19_95-100"/>
    <s v="9_90-100"/>
    <x v="5"/>
    <x v="3"/>
    <s v="Q2`21"/>
    <n v="32920500"/>
    <n v="436033"/>
  </r>
  <r>
    <n v="2"/>
    <x v="4"/>
    <x v="153"/>
    <x v="2"/>
    <x v="1"/>
    <x v="1"/>
    <x v="4"/>
    <s v="Int"/>
    <x v="2"/>
    <s v="1920x1080"/>
    <x v="0"/>
    <x v="0"/>
    <x v="592"/>
    <s v="18_90-95"/>
    <s v="9_90-100"/>
    <x v="5"/>
    <x v="3"/>
    <s v="Q2`21"/>
    <n v="188876"/>
    <n v="2502"/>
  </r>
  <r>
    <n v="437"/>
    <x v="4"/>
    <x v="154"/>
    <x v="2"/>
    <x v="1"/>
    <x v="1"/>
    <x v="11"/>
    <s v="Int"/>
    <x v="2"/>
    <s v="1920x1080"/>
    <x v="0"/>
    <x v="0"/>
    <x v="1470"/>
    <s v="23_115-120"/>
    <s v="11_110-120"/>
    <x v="5"/>
    <x v="3"/>
    <s v="Q2`21"/>
    <n v="50534680"/>
    <n v="669334"/>
  </r>
  <r>
    <n v="265"/>
    <x v="4"/>
    <x v="612"/>
    <x v="2"/>
    <x v="1"/>
    <x v="1"/>
    <x v="6"/>
    <s v="Int"/>
    <x v="2"/>
    <s v="1920x1080"/>
    <x v="0"/>
    <x v="0"/>
    <x v="1471"/>
    <s v="19_95-100"/>
    <s v="9_90-100"/>
    <x v="5"/>
    <x v="3"/>
    <s v="Q2`21"/>
    <n v="26016905"/>
    <n v="344595"/>
  </r>
  <r>
    <n v="120"/>
    <x v="4"/>
    <x v="155"/>
    <x v="2"/>
    <x v="1"/>
    <x v="0"/>
    <x v="7"/>
    <s v="Int"/>
    <x v="2"/>
    <s v="1920x1080"/>
    <x v="0"/>
    <x v="0"/>
    <x v="1048"/>
    <s v="17_85-90"/>
    <s v="8_80-90"/>
    <x v="5"/>
    <x v="3"/>
    <s v="Q2`21"/>
    <n v="10745160"/>
    <n v="142320"/>
  </r>
  <r>
    <n v="260"/>
    <x v="4"/>
    <x v="157"/>
    <x v="1"/>
    <x v="1"/>
    <x v="1"/>
    <x v="11"/>
    <s v="Int/MX230"/>
    <x v="0"/>
    <s v="1920x1080"/>
    <x v="0"/>
    <x v="0"/>
    <x v="1472"/>
    <s v="22_110-115"/>
    <s v="11_110-120"/>
    <x v="5"/>
    <x v="3"/>
    <s v="Q2`21"/>
    <n v="28860780"/>
    <n v="382262"/>
  </r>
  <r>
    <n v="8"/>
    <x v="4"/>
    <x v="613"/>
    <x v="0"/>
    <x v="1"/>
    <x v="1"/>
    <x v="6"/>
    <s v="Int"/>
    <x v="0"/>
    <s v="1920x1080"/>
    <x v="0"/>
    <x v="0"/>
    <x v="1473"/>
    <s v="20_100-105"/>
    <s v="10_100-110"/>
    <x v="5"/>
    <x v="3"/>
    <s v="Q2`21"/>
    <n v="820896"/>
    <n v="10873"/>
  </r>
  <r>
    <n v="38"/>
    <x v="4"/>
    <x v="158"/>
    <x v="0"/>
    <x v="1"/>
    <x v="0"/>
    <x v="7"/>
    <s v="Int"/>
    <x v="0"/>
    <s v="1920x1080"/>
    <x v="0"/>
    <x v="0"/>
    <x v="1474"/>
    <s v="22_110-115"/>
    <s v="11_110-120"/>
    <x v="5"/>
    <x v="3"/>
    <s v="Q2`21"/>
    <n v="4292480"/>
    <n v="56854"/>
  </r>
  <r>
    <n v="37"/>
    <x v="4"/>
    <x v="159"/>
    <x v="2"/>
    <x v="1"/>
    <x v="1"/>
    <x v="4"/>
    <s v="Int"/>
    <x v="3"/>
    <s v="1920x1080"/>
    <x v="1"/>
    <x v="0"/>
    <x v="1475"/>
    <s v="34_170-175"/>
    <s v="17_170-180"/>
    <x v="5"/>
    <x v="3"/>
    <s v="Q2`21"/>
    <n v="6400963"/>
    <n v="84781"/>
  </r>
  <r>
    <n v="139"/>
    <x v="4"/>
    <x v="160"/>
    <x v="2"/>
    <x v="1"/>
    <x v="1"/>
    <x v="11"/>
    <s v="Int"/>
    <x v="3"/>
    <s v="1920x1080"/>
    <x v="1"/>
    <x v="0"/>
    <x v="1476"/>
    <s v="23_115-120"/>
    <s v="11_110-120"/>
    <x v="5"/>
    <x v="3"/>
    <s v="Q2`21"/>
    <n v="16239787"/>
    <n v="215097"/>
  </r>
  <r>
    <n v="2"/>
    <x v="4"/>
    <x v="161"/>
    <x v="2"/>
    <x v="1"/>
    <x v="1"/>
    <x v="4"/>
    <s v="Int"/>
    <x v="2"/>
    <s v="1920x1080/3840x2160"/>
    <x v="1"/>
    <x v="0"/>
    <x v="601"/>
    <s v="29_145-150"/>
    <s v="14_140-150"/>
    <x v="5"/>
    <x v="3"/>
    <s v="Q2`21"/>
    <n v="298384"/>
    <n v="3952"/>
  </r>
  <r>
    <n v="126"/>
    <x v="4"/>
    <x v="162"/>
    <x v="2"/>
    <x v="1"/>
    <x v="1"/>
    <x v="11"/>
    <s v="Int"/>
    <x v="2"/>
    <s v="1920x1080/3840x2160"/>
    <x v="1"/>
    <x v="0"/>
    <x v="1477"/>
    <s v="28_140-145"/>
    <s v="14_140-150"/>
    <x v="5"/>
    <x v="3"/>
    <s v="Q2`21"/>
    <n v="17839458"/>
    <n v="236284"/>
  </r>
  <r>
    <n v="8"/>
    <x v="4"/>
    <x v="163"/>
    <x v="2"/>
    <x v="1"/>
    <x v="1"/>
    <x v="4"/>
    <s v="Int"/>
    <x v="3"/>
    <s v="1920x1080"/>
    <x v="1"/>
    <x v="0"/>
    <x v="1478"/>
    <s v="27_135-140"/>
    <s v="13_130-140"/>
    <x v="5"/>
    <x v="3"/>
    <s v="Q2`21"/>
    <n v="1090456"/>
    <n v="14443"/>
  </r>
  <r>
    <n v="115"/>
    <x v="4"/>
    <x v="164"/>
    <x v="2"/>
    <x v="1"/>
    <x v="1"/>
    <x v="11"/>
    <s v="Int"/>
    <x v="3"/>
    <s v="1920x1080"/>
    <x v="1"/>
    <x v="0"/>
    <x v="1479"/>
    <s v="21_105-110"/>
    <s v="10_100-110"/>
    <x v="5"/>
    <x v="3"/>
    <s v="Q2`21"/>
    <n v="12307645"/>
    <n v="163015"/>
  </r>
  <r>
    <n v="2"/>
    <x v="4"/>
    <x v="450"/>
    <x v="2"/>
    <x v="0"/>
    <x v="1"/>
    <x v="11"/>
    <s v="Int/MX350"/>
    <x v="3"/>
    <s v="1920x1080"/>
    <x v="0"/>
    <x v="0"/>
    <x v="1480"/>
    <s v="15_75-80"/>
    <s v="7_70-80"/>
    <x v="6"/>
    <x v="3"/>
    <s v="Q2`21"/>
    <n v="153900"/>
    <n v="2038"/>
  </r>
  <r>
    <n v="27"/>
    <x v="4"/>
    <x v="165"/>
    <x v="2"/>
    <x v="0"/>
    <x v="1"/>
    <x v="6"/>
    <s v="Int/MX450"/>
    <x v="3"/>
    <s v="1920x1080"/>
    <x v="0"/>
    <x v="0"/>
    <x v="998"/>
    <s v="16_80-85"/>
    <s v="8_80-90"/>
    <x v="5"/>
    <x v="3"/>
    <s v="Q2`21"/>
    <n v="2222694"/>
    <n v="29440"/>
  </r>
  <r>
    <n v="37"/>
    <x v="4"/>
    <x v="614"/>
    <x v="2"/>
    <x v="0"/>
    <x v="1"/>
    <x v="6"/>
    <s v="GTX1650"/>
    <x v="2"/>
    <s v="1920x1080"/>
    <x v="0"/>
    <x v="0"/>
    <x v="1481"/>
    <s v="18_90-95"/>
    <s v="9_90-100"/>
    <x v="5"/>
    <x v="3"/>
    <s v="Q2`21"/>
    <n v="3505269"/>
    <n v="46427"/>
  </r>
  <r>
    <n v="80"/>
    <x v="4"/>
    <x v="166"/>
    <x v="3"/>
    <x v="0"/>
    <x v="1"/>
    <x v="10"/>
    <s v="GTX1660"/>
    <x v="0"/>
    <s v="3840x2160"/>
    <x v="1"/>
    <x v="0"/>
    <x v="1482"/>
    <s v="30_150-155"/>
    <s v="15_150-160"/>
    <x v="5"/>
    <x v="3"/>
    <s v="Q2`21"/>
    <n v="12023920"/>
    <n v="159257"/>
  </r>
  <r>
    <n v="60"/>
    <x v="4"/>
    <x v="451"/>
    <x v="1"/>
    <x v="0"/>
    <x v="1"/>
    <x v="5"/>
    <s v="MX330"/>
    <x v="1"/>
    <s v="1920x1080"/>
    <x v="0"/>
    <x v="0"/>
    <x v="1483"/>
    <s v="18_90-95"/>
    <s v="9_90-100"/>
    <x v="5"/>
    <x v="3"/>
    <s v="Q2`21"/>
    <n v="5485320"/>
    <n v="72653"/>
  </r>
  <r>
    <n v="149"/>
    <x v="4"/>
    <x v="167"/>
    <x v="1"/>
    <x v="0"/>
    <x v="1"/>
    <x v="6"/>
    <s v="Int/MX450"/>
    <x v="1"/>
    <s v="1920x1080"/>
    <x v="0"/>
    <x v="0"/>
    <x v="1484"/>
    <s v="17_85-90"/>
    <s v="8_80-90"/>
    <x v="5"/>
    <x v="3"/>
    <s v="Q2`21"/>
    <n v="13165640"/>
    <n v="174379"/>
  </r>
  <r>
    <n v="90"/>
    <x v="4"/>
    <x v="168"/>
    <x v="2"/>
    <x v="0"/>
    <x v="0"/>
    <x v="7"/>
    <s v="Int"/>
    <x v="3"/>
    <s v="1920x1080"/>
    <x v="1"/>
    <x v="0"/>
    <x v="1485"/>
    <s v="14_70-75"/>
    <s v="7_70-80"/>
    <x v="6"/>
    <x v="3"/>
    <s v="Q2`21"/>
    <n v="6460290"/>
    <n v="85567"/>
  </r>
  <r>
    <n v="23"/>
    <x v="4"/>
    <x v="169"/>
    <x v="1"/>
    <x v="0"/>
    <x v="1"/>
    <x v="6"/>
    <s v="Int/MX450"/>
    <x v="0"/>
    <s v="1920x1080"/>
    <x v="1"/>
    <x v="0"/>
    <x v="1486"/>
    <s v="16_80-85"/>
    <s v="8_80-90"/>
    <x v="5"/>
    <x v="3"/>
    <s v="Q2`21"/>
    <n v="1908655"/>
    <n v="25280"/>
  </r>
  <r>
    <n v="121"/>
    <x v="4"/>
    <x v="559"/>
    <x v="0"/>
    <x v="0"/>
    <x v="0"/>
    <x v="7"/>
    <s v="Int"/>
    <x v="0"/>
    <s v="1920x1080"/>
    <x v="1"/>
    <x v="0"/>
    <x v="1487"/>
    <s v="15_75-80"/>
    <s v="7_70-80"/>
    <x v="6"/>
    <x v="3"/>
    <s v="Q2`21"/>
    <n v="9278401"/>
    <n v="122893"/>
  </r>
  <r>
    <n v="62"/>
    <x v="4"/>
    <x v="454"/>
    <x v="2"/>
    <x v="1"/>
    <x v="1"/>
    <x v="5"/>
    <s v="Int"/>
    <x v="2"/>
    <s v="1920x1080"/>
    <x v="0"/>
    <x v="0"/>
    <x v="1488"/>
    <s v="11_55-60"/>
    <s v="5_50-60"/>
    <x v="2"/>
    <x v="3"/>
    <s v="Q2`21"/>
    <n v="3454330"/>
    <n v="45753"/>
  </r>
  <r>
    <n v="351"/>
    <x v="4"/>
    <x v="560"/>
    <x v="2"/>
    <x v="1"/>
    <x v="1"/>
    <x v="2"/>
    <s v="Int"/>
    <x v="2"/>
    <s v="1366x768"/>
    <x v="0"/>
    <x v="1"/>
    <x v="1063"/>
    <s v="5_25-30"/>
    <s v="2_20-30"/>
    <x v="0"/>
    <x v="3"/>
    <s v="Q2`21"/>
    <n v="10175490"/>
    <n v="134775"/>
  </r>
  <r>
    <n v="424"/>
    <x v="4"/>
    <x v="170"/>
    <x v="2"/>
    <x v="1"/>
    <x v="1"/>
    <x v="5"/>
    <s v="Int"/>
    <x v="2"/>
    <s v="1366x768/1920x1080"/>
    <x v="0"/>
    <x v="0"/>
    <x v="1489"/>
    <s v="9_45-50"/>
    <s v="4_40-50"/>
    <x v="1"/>
    <x v="3"/>
    <s v="Q2`21"/>
    <n v="21171168"/>
    <n v="280413"/>
  </r>
  <r>
    <n v="166"/>
    <x v="4"/>
    <x v="455"/>
    <x v="2"/>
    <x v="1"/>
    <x v="0"/>
    <x v="1"/>
    <s v="Int"/>
    <x v="2"/>
    <s v="1920x1080"/>
    <x v="0"/>
    <x v="0"/>
    <x v="1490"/>
    <s v="10_50-55"/>
    <s v="5_50-60"/>
    <x v="2"/>
    <x v="3"/>
    <s v="Q2`21"/>
    <n v="8754010"/>
    <n v="115947"/>
  </r>
  <r>
    <n v="758"/>
    <x v="4"/>
    <x v="171"/>
    <x v="0"/>
    <x v="1"/>
    <x v="1"/>
    <x v="2"/>
    <s v="Int"/>
    <x v="0"/>
    <s v="1920x1080"/>
    <x v="0"/>
    <x v="1"/>
    <x v="1491"/>
    <s v="7_35-40"/>
    <s v="3_30-40"/>
    <x v="3"/>
    <x v="3"/>
    <s v="Q2`21"/>
    <n v="29852314"/>
    <n v="395395"/>
  </r>
  <r>
    <n v="2"/>
    <x v="4"/>
    <x v="172"/>
    <x v="0"/>
    <x v="1"/>
    <x v="1"/>
    <x v="4"/>
    <s v="Int"/>
    <x v="0"/>
    <s v="1920x1080"/>
    <x v="0"/>
    <x v="0"/>
    <x v="1492"/>
    <s v="9_45-50"/>
    <s v="4_40-50"/>
    <x v="1"/>
    <x v="3"/>
    <s v="Q2`21"/>
    <n v="99880"/>
    <n v="1323"/>
  </r>
  <r>
    <n v="825"/>
    <x v="4"/>
    <x v="173"/>
    <x v="0"/>
    <x v="1"/>
    <x v="1"/>
    <x v="5"/>
    <s v="Int"/>
    <x v="0"/>
    <s v="1920x1080"/>
    <x v="0"/>
    <x v="0"/>
    <x v="1493"/>
    <s v="10_50-55"/>
    <s v="5_50-60"/>
    <x v="2"/>
    <x v="3"/>
    <s v="Q2`21"/>
    <n v="44424600"/>
    <n v="588405"/>
  </r>
  <r>
    <n v="92"/>
    <x v="4"/>
    <x v="174"/>
    <x v="0"/>
    <x v="1"/>
    <x v="1"/>
    <x v="2"/>
    <s v="Int"/>
    <x v="0"/>
    <s v="1366x768"/>
    <x v="0"/>
    <x v="1"/>
    <x v="1494"/>
    <s v="7_35-40"/>
    <s v="3_30-40"/>
    <x v="3"/>
    <x v="3"/>
    <s v="Q2`21"/>
    <n v="3679172"/>
    <n v="48731"/>
  </r>
  <r>
    <n v="4241"/>
    <x v="4"/>
    <x v="456"/>
    <x v="0"/>
    <x v="1"/>
    <x v="1"/>
    <x v="5"/>
    <s v="Int"/>
    <x v="0"/>
    <s v="1920x1080"/>
    <x v="0"/>
    <x v="0"/>
    <x v="1495"/>
    <s v="14_70-75"/>
    <s v="7_70-80"/>
    <x v="6"/>
    <x v="3"/>
    <s v="Q2`21"/>
    <n v="305110263"/>
    <n v="4041196"/>
  </r>
  <r>
    <n v="147"/>
    <x v="4"/>
    <x v="175"/>
    <x v="0"/>
    <x v="1"/>
    <x v="0"/>
    <x v="8"/>
    <s v="Int"/>
    <x v="0"/>
    <s v="1920x1080"/>
    <x v="0"/>
    <x v="0"/>
    <x v="1496"/>
    <s v="9_45-50"/>
    <s v="4_40-50"/>
    <x v="1"/>
    <x v="3"/>
    <s v="Q2`21"/>
    <n v="6686736"/>
    <n v="88566"/>
  </r>
  <r>
    <n v="760"/>
    <x v="4"/>
    <x v="457"/>
    <x v="0"/>
    <x v="1"/>
    <x v="0"/>
    <x v="1"/>
    <s v="Int"/>
    <x v="0"/>
    <s v="1920x1080"/>
    <x v="0"/>
    <x v="0"/>
    <x v="1497"/>
    <s v="7_35-40"/>
    <s v="3_30-40"/>
    <x v="3"/>
    <x v="3"/>
    <s v="Q2`21"/>
    <n v="26862960"/>
    <n v="355801"/>
  </r>
  <r>
    <n v="1693"/>
    <x v="4"/>
    <x v="615"/>
    <x v="2"/>
    <x v="0"/>
    <x v="1"/>
    <x v="4"/>
    <s v="Int"/>
    <x v="2"/>
    <s v="1366x768/1920x1080"/>
    <x v="0"/>
    <x v="0"/>
    <x v="1498"/>
    <s v="5_25-30"/>
    <s v="2_20-30"/>
    <x v="0"/>
    <x v="3"/>
    <s v="Q2`21"/>
    <n v="48233570"/>
    <n v="638855"/>
  </r>
  <r>
    <n v="782"/>
    <x v="4"/>
    <x v="179"/>
    <x v="2"/>
    <x v="0"/>
    <x v="1"/>
    <x v="6"/>
    <s v="Int"/>
    <x v="2"/>
    <s v="1920x1080"/>
    <x v="0"/>
    <x v="0"/>
    <x v="1499"/>
    <s v="7_35-40"/>
    <s v="3_30-40"/>
    <x v="3"/>
    <x v="3"/>
    <s v="Q2`21"/>
    <n v="28833122"/>
    <n v="381896"/>
  </r>
  <r>
    <n v="7416"/>
    <x v="4"/>
    <x v="180"/>
    <x v="2"/>
    <x v="0"/>
    <x v="0"/>
    <x v="7"/>
    <s v="Int"/>
    <x v="2"/>
    <s v="1366x768/1920x1080"/>
    <x v="0"/>
    <x v="0"/>
    <x v="1500"/>
    <s v="7_35-40"/>
    <s v="3_30-40"/>
    <x v="3"/>
    <x v="3"/>
    <s v="Q2`21"/>
    <n v="271173456"/>
    <n v="3591701"/>
  </r>
  <r>
    <n v="55"/>
    <x v="4"/>
    <x v="616"/>
    <x v="2"/>
    <x v="0"/>
    <x v="0"/>
    <x v="25"/>
    <s v="Int"/>
    <x v="2"/>
    <s v="1920x1080"/>
    <x v="0"/>
    <x v="0"/>
    <x v="1501"/>
    <s v="9_45-50"/>
    <s v="4_40-50"/>
    <x v="1"/>
    <x v="3"/>
    <s v="Q2`21"/>
    <n v="2559150"/>
    <n v="33896"/>
  </r>
  <r>
    <n v="2876"/>
    <x v="4"/>
    <x v="183"/>
    <x v="0"/>
    <x v="0"/>
    <x v="1"/>
    <x v="11"/>
    <s v="Int"/>
    <x v="0"/>
    <s v="1366x768/1920x1080"/>
    <x v="0"/>
    <x v="0"/>
    <x v="1502"/>
    <s v="11_55-60"/>
    <s v="5_50-60"/>
    <x v="2"/>
    <x v="3"/>
    <s v="Q2`21"/>
    <n v="163204372"/>
    <n v="2161647"/>
  </r>
  <r>
    <n v="158"/>
    <x v="4"/>
    <x v="563"/>
    <x v="0"/>
    <x v="0"/>
    <x v="1"/>
    <x v="5"/>
    <s v="Int"/>
    <x v="0"/>
    <s v="1920x1080"/>
    <x v="0"/>
    <x v="0"/>
    <x v="1503"/>
    <s v="9_45-50"/>
    <s v="4_40-50"/>
    <x v="1"/>
    <x v="3"/>
    <s v="Q2`21"/>
    <n v="7814522"/>
    <n v="103504"/>
  </r>
  <r>
    <n v="94"/>
    <x v="4"/>
    <x v="184"/>
    <x v="1"/>
    <x v="0"/>
    <x v="1"/>
    <x v="6"/>
    <s v="MX350"/>
    <x v="0"/>
    <s v="1920x1080"/>
    <x v="0"/>
    <x v="0"/>
    <x v="1504"/>
    <s v="12_60-65"/>
    <s v="6_60-70"/>
    <x v="4"/>
    <x v="3"/>
    <s v="Q2`21"/>
    <n v="5868232"/>
    <n v="77725"/>
  </r>
  <r>
    <n v="1596"/>
    <x v="4"/>
    <x v="185"/>
    <x v="0"/>
    <x v="0"/>
    <x v="0"/>
    <x v="1"/>
    <s v="Int"/>
    <x v="0"/>
    <s v="1920x1080"/>
    <x v="0"/>
    <x v="0"/>
    <x v="1505"/>
    <s v="7_35-40"/>
    <s v="3_30-40"/>
    <x v="3"/>
    <x v="3"/>
    <s v="Q2`21"/>
    <n v="59079132"/>
    <n v="782505"/>
  </r>
  <r>
    <n v="6308"/>
    <x v="4"/>
    <x v="186"/>
    <x v="0"/>
    <x v="0"/>
    <x v="0"/>
    <x v="1"/>
    <s v="Int"/>
    <x v="0"/>
    <s v="1920x1080"/>
    <x v="0"/>
    <x v="0"/>
    <x v="1506"/>
    <s v="8_40-45"/>
    <s v="4_40-50"/>
    <x v="1"/>
    <x v="3"/>
    <s v="Q2`21"/>
    <n v="259694052"/>
    <n v="3439656"/>
  </r>
  <r>
    <n v="356"/>
    <x v="4"/>
    <x v="187"/>
    <x v="0"/>
    <x v="0"/>
    <x v="1"/>
    <x v="5"/>
    <s v="Int"/>
    <x v="0"/>
    <s v="1366x768/1920x1080"/>
    <x v="0"/>
    <x v="0"/>
    <x v="1507"/>
    <s v="9_45-50"/>
    <s v="4_40-50"/>
    <x v="1"/>
    <x v="3"/>
    <s v="Q2`21"/>
    <n v="16659020"/>
    <n v="220649"/>
  </r>
  <r>
    <n v="1832"/>
    <x v="4"/>
    <x v="188"/>
    <x v="0"/>
    <x v="0"/>
    <x v="1"/>
    <x v="6"/>
    <s v="Int"/>
    <x v="0"/>
    <s v="1920x1080"/>
    <x v="0"/>
    <x v="0"/>
    <x v="1508"/>
    <s v="9_45-50"/>
    <s v="4_40-50"/>
    <x v="1"/>
    <x v="3"/>
    <s v="Q2`21"/>
    <n v="88443464"/>
    <n v="1171437"/>
  </r>
  <r>
    <n v="12"/>
    <x v="4"/>
    <x v="617"/>
    <x v="0"/>
    <x v="0"/>
    <x v="1"/>
    <x v="24"/>
    <s v="Int"/>
    <x v="0"/>
    <s v="1920x1080"/>
    <x v="0"/>
    <x v="1"/>
    <x v="1509"/>
    <s v="6_30-35"/>
    <s v="3_30-40"/>
    <x v="3"/>
    <x v="3"/>
    <s v="Q2`21"/>
    <n v="374760"/>
    <n v="4964"/>
  </r>
  <r>
    <n v="5"/>
    <x v="4"/>
    <x v="189"/>
    <x v="1"/>
    <x v="0"/>
    <x v="1"/>
    <x v="5"/>
    <s v="Int/MX330"/>
    <x v="1"/>
    <s v="1920x1080"/>
    <x v="0"/>
    <x v="0"/>
    <x v="1510"/>
    <s v="11_55-60"/>
    <s v="5_50-60"/>
    <x v="2"/>
    <x v="3"/>
    <s v="Q2`21"/>
    <n v="282750"/>
    <n v="3745"/>
  </r>
  <r>
    <n v="1531"/>
    <x v="4"/>
    <x v="190"/>
    <x v="1"/>
    <x v="0"/>
    <x v="1"/>
    <x v="6"/>
    <s v="Int/MX350"/>
    <x v="1"/>
    <s v="1920x1080"/>
    <x v="0"/>
    <x v="0"/>
    <x v="1511"/>
    <s v="11_55-60"/>
    <s v="5_50-60"/>
    <x v="2"/>
    <x v="3"/>
    <s v="Q2`21"/>
    <n v="85157282"/>
    <n v="1127911"/>
  </r>
  <r>
    <n v="2536"/>
    <x v="4"/>
    <x v="191"/>
    <x v="0"/>
    <x v="0"/>
    <x v="0"/>
    <x v="1"/>
    <s v="Int"/>
    <x v="1"/>
    <s v="1600x900/1920x1080"/>
    <x v="0"/>
    <x v="0"/>
    <x v="1366"/>
    <s v="9_45-50"/>
    <s v="4_40-50"/>
    <x v="1"/>
    <x v="3"/>
    <s v="Q2`21"/>
    <n v="120084672"/>
    <n v="1590525"/>
  </r>
  <r>
    <n v="919"/>
    <x v="4"/>
    <x v="566"/>
    <x v="0"/>
    <x v="0"/>
    <x v="0"/>
    <x v="7"/>
    <s v="Int"/>
    <x v="1"/>
    <s v="1920x1080"/>
    <x v="0"/>
    <x v="0"/>
    <x v="1512"/>
    <s v="11_55-60"/>
    <s v="5_50-60"/>
    <x v="2"/>
    <x v="3"/>
    <s v="Q2`21"/>
    <n v="54142885"/>
    <n v="717124"/>
  </r>
  <r>
    <n v="37"/>
    <x v="4"/>
    <x v="193"/>
    <x v="3"/>
    <x v="0"/>
    <x v="1"/>
    <x v="10"/>
    <s v="GTX1660"/>
    <x v="0"/>
    <s v="1920x1080"/>
    <x v="0"/>
    <x v="0"/>
    <x v="1513"/>
    <s v="24_120-125"/>
    <s v="12_120-130"/>
    <x v="5"/>
    <x v="3"/>
    <s v="Q2`21"/>
    <n v="4445550"/>
    <n v="58881"/>
  </r>
  <r>
    <n v="45"/>
    <x v="4"/>
    <x v="194"/>
    <x v="3"/>
    <x v="0"/>
    <x v="0"/>
    <x v="7"/>
    <s v="GTX1660"/>
    <x v="0"/>
    <s v="1920x1080"/>
    <x v="0"/>
    <x v="0"/>
    <x v="1514"/>
    <s v="18_90-95"/>
    <s v="9_90-100"/>
    <x v="5"/>
    <x v="3"/>
    <s v="Q2`21"/>
    <n v="4103010"/>
    <n v="54345"/>
  </r>
  <r>
    <n v="12"/>
    <x v="4"/>
    <x v="195"/>
    <x v="3"/>
    <x v="0"/>
    <x v="1"/>
    <x v="10"/>
    <s v="RTX2070/RTX2080"/>
    <x v="1"/>
    <s v="1920x1080"/>
    <x v="0"/>
    <x v="0"/>
    <x v="1515"/>
    <s v="24_120-125"/>
    <s v="12_120-130"/>
    <x v="5"/>
    <x v="3"/>
    <s v="Q2`21"/>
    <n v="1455012"/>
    <n v="19272"/>
  </r>
  <r>
    <n v="69"/>
    <x v="4"/>
    <x v="196"/>
    <x v="2"/>
    <x v="0"/>
    <x v="1"/>
    <x v="6"/>
    <s v="Int"/>
    <x v="3"/>
    <s v="1920x1080"/>
    <x v="0"/>
    <x v="0"/>
    <x v="1516"/>
    <s v="11_55-60"/>
    <s v="5_50-60"/>
    <x v="2"/>
    <x v="3"/>
    <s v="Q2`21"/>
    <n v="4010556"/>
    <n v="53120"/>
  </r>
  <r>
    <n v="170"/>
    <x v="4"/>
    <x v="460"/>
    <x v="2"/>
    <x v="0"/>
    <x v="1"/>
    <x v="6"/>
    <s v="Int"/>
    <x v="2"/>
    <s v="1920x1080"/>
    <x v="0"/>
    <x v="0"/>
    <x v="1517"/>
    <s v="11_55-60"/>
    <s v="5_50-60"/>
    <x v="2"/>
    <x v="3"/>
    <s v="Q2`21"/>
    <n v="9722130"/>
    <n v="128770"/>
  </r>
  <r>
    <n v="210"/>
    <x v="4"/>
    <x v="461"/>
    <x v="3"/>
    <x v="0"/>
    <x v="1"/>
    <x v="9"/>
    <s v="GTX1660"/>
    <x v="0"/>
    <s v="1920x1080"/>
    <x v="0"/>
    <x v="0"/>
    <x v="1518"/>
    <s v="12_60-65"/>
    <s v="6_60-70"/>
    <x v="4"/>
    <x v="3"/>
    <s v="Q2`21"/>
    <n v="13127310"/>
    <n v="173872"/>
  </r>
  <r>
    <n v="713"/>
    <x v="4"/>
    <x v="197"/>
    <x v="3"/>
    <x v="0"/>
    <x v="1"/>
    <x v="10"/>
    <s v="GTX1650/GTX1660"/>
    <x v="0"/>
    <s v="1920x1080"/>
    <x v="0"/>
    <x v="0"/>
    <x v="1519"/>
    <s v="15_75-80"/>
    <s v="7_70-80"/>
    <x v="6"/>
    <x v="3"/>
    <s v="Q2`21"/>
    <n v="55561951"/>
    <n v="735920"/>
  </r>
  <r>
    <n v="2499"/>
    <x v="4"/>
    <x v="198"/>
    <x v="3"/>
    <x v="0"/>
    <x v="0"/>
    <x v="7"/>
    <s v="GTX1650"/>
    <x v="0"/>
    <s v="1920x1080"/>
    <x v="0"/>
    <x v="0"/>
    <x v="1520"/>
    <s v="14_70-75"/>
    <s v="7_70-80"/>
    <x v="6"/>
    <x v="3"/>
    <s v="Q2`21"/>
    <n v="177793854"/>
    <n v="2354885"/>
  </r>
  <r>
    <n v="387"/>
    <x v="4"/>
    <x v="199"/>
    <x v="1"/>
    <x v="0"/>
    <x v="1"/>
    <x v="6"/>
    <s v="MX450"/>
    <x v="0"/>
    <s v="1920x1080"/>
    <x v="0"/>
    <x v="0"/>
    <x v="1521"/>
    <s v="13_65-70"/>
    <s v="6_60-70"/>
    <x v="4"/>
    <x v="3"/>
    <s v="Q2`21"/>
    <n v="25406937"/>
    <n v="336516"/>
  </r>
  <r>
    <n v="5465"/>
    <x v="4"/>
    <x v="200"/>
    <x v="0"/>
    <x v="0"/>
    <x v="0"/>
    <x v="7"/>
    <s v="Int"/>
    <x v="0"/>
    <s v="1920x1080"/>
    <x v="0"/>
    <x v="0"/>
    <x v="1522"/>
    <s v="11_55-60"/>
    <s v="5_50-60"/>
    <x v="2"/>
    <x v="3"/>
    <s v="Q2`21"/>
    <n v="301504050"/>
    <n v="3993431"/>
  </r>
  <r>
    <n v="180"/>
    <x v="4"/>
    <x v="618"/>
    <x v="0"/>
    <x v="0"/>
    <x v="0"/>
    <x v="25"/>
    <s v="Int"/>
    <x v="0"/>
    <s v="1920x1080"/>
    <x v="0"/>
    <x v="0"/>
    <x v="1523"/>
    <s v="13_65-70"/>
    <s v="6_60-70"/>
    <x v="4"/>
    <x v="3"/>
    <s v="Q2`21"/>
    <n v="11878200"/>
    <n v="157327"/>
  </r>
  <r>
    <n v="168"/>
    <x v="4"/>
    <x v="201"/>
    <x v="3"/>
    <x v="0"/>
    <x v="1"/>
    <x v="10"/>
    <s v="GTX1650/GTX1660/RTX2060"/>
    <x v="5"/>
    <s v="1920x1080"/>
    <x v="0"/>
    <x v="0"/>
    <x v="1524"/>
    <s v="18_90-95"/>
    <s v="9_90-100"/>
    <x v="5"/>
    <x v="3"/>
    <s v="Q2`21"/>
    <n v="15314712"/>
    <n v="202844"/>
  </r>
  <r>
    <n v="995"/>
    <x v="4"/>
    <x v="202"/>
    <x v="3"/>
    <x v="0"/>
    <x v="1"/>
    <x v="10"/>
    <s v="GTX1650/GTX1660"/>
    <x v="1"/>
    <s v="1920x1080"/>
    <x v="0"/>
    <x v="0"/>
    <x v="1525"/>
    <s v="18_90-95"/>
    <s v="9_90-100"/>
    <x v="5"/>
    <x v="3"/>
    <s v="Q2`21"/>
    <n v="90715145"/>
    <n v="1201525"/>
  </r>
  <r>
    <n v="174"/>
    <x v="4"/>
    <x v="203"/>
    <x v="2"/>
    <x v="0"/>
    <x v="1"/>
    <x v="6"/>
    <s v="Int"/>
    <x v="2"/>
    <s v="1920x1080"/>
    <x v="1"/>
    <x v="0"/>
    <x v="1526"/>
    <s v="11_55-60"/>
    <s v="5_50-60"/>
    <x v="2"/>
    <x v="3"/>
    <s v="Q2`21"/>
    <n v="9809424"/>
    <n v="129926"/>
  </r>
  <r>
    <n v="161"/>
    <x v="4"/>
    <x v="619"/>
    <x v="1"/>
    <x v="0"/>
    <x v="1"/>
    <x v="11"/>
    <s v="Int/M535"/>
    <x v="0"/>
    <s v="1920x1080"/>
    <x v="1"/>
    <x v="0"/>
    <x v="1527"/>
    <s v="10_50-55"/>
    <s v="5_50-60"/>
    <x v="2"/>
    <x v="3"/>
    <s v="Q2`21"/>
    <n v="8732318"/>
    <n v="115660"/>
  </r>
  <r>
    <n v="2710"/>
    <x v="4"/>
    <x v="205"/>
    <x v="2"/>
    <x v="1"/>
    <x v="1"/>
    <x v="11"/>
    <s v="Int"/>
    <x v="3"/>
    <s v="1920x1080"/>
    <x v="0"/>
    <x v="0"/>
    <x v="1528"/>
    <s v="12_60-65"/>
    <s v="6_60-70"/>
    <x v="4"/>
    <x v="3"/>
    <s v="Q2`21"/>
    <n v="172982010"/>
    <n v="2291152"/>
  </r>
  <r>
    <n v="865"/>
    <x v="4"/>
    <x v="206"/>
    <x v="2"/>
    <x v="1"/>
    <x v="1"/>
    <x v="6"/>
    <s v="Int"/>
    <x v="3"/>
    <s v="1920x1080"/>
    <x v="0"/>
    <x v="0"/>
    <x v="1529"/>
    <s v="15_75-80"/>
    <s v="7_70-80"/>
    <x v="6"/>
    <x v="3"/>
    <s v="Q2`21"/>
    <n v="66682850"/>
    <n v="883217"/>
  </r>
  <r>
    <n v="1597"/>
    <x v="4"/>
    <x v="207"/>
    <x v="2"/>
    <x v="1"/>
    <x v="1"/>
    <x v="11"/>
    <s v="Int"/>
    <x v="2"/>
    <s v="1366x768/1920x1080"/>
    <x v="0"/>
    <x v="0"/>
    <x v="1530"/>
    <s v="13_65-70"/>
    <s v="6_60-70"/>
    <x v="4"/>
    <x v="3"/>
    <s v="Q2`21"/>
    <n v="104876587"/>
    <n v="1389094"/>
  </r>
  <r>
    <n v="329"/>
    <x v="4"/>
    <x v="208"/>
    <x v="2"/>
    <x v="1"/>
    <x v="1"/>
    <x v="6"/>
    <s v="Int"/>
    <x v="2"/>
    <s v="1920x1080"/>
    <x v="0"/>
    <x v="0"/>
    <x v="1531"/>
    <s v="14_70-75"/>
    <s v="7_70-80"/>
    <x v="6"/>
    <x v="3"/>
    <s v="Q2`21"/>
    <n v="24401930"/>
    <n v="323204"/>
  </r>
  <r>
    <n v="5119"/>
    <x v="4"/>
    <x v="209"/>
    <x v="2"/>
    <x v="1"/>
    <x v="0"/>
    <x v="7"/>
    <s v="Int"/>
    <x v="2"/>
    <s v="1920x1080"/>
    <x v="0"/>
    <x v="0"/>
    <x v="1532"/>
    <s v="11_55-60"/>
    <s v="5_50-60"/>
    <x v="2"/>
    <x v="3"/>
    <s v="Q2`21"/>
    <n v="304739189"/>
    <n v="4036281"/>
  </r>
  <r>
    <n v="1596"/>
    <x v="4"/>
    <x v="210"/>
    <x v="0"/>
    <x v="1"/>
    <x v="1"/>
    <x v="11"/>
    <s v="Int"/>
    <x v="0"/>
    <s v="1920x1080"/>
    <x v="0"/>
    <x v="0"/>
    <x v="1533"/>
    <s v="13_65-70"/>
    <s v="6_60-70"/>
    <x v="4"/>
    <x v="3"/>
    <s v="Q2`21"/>
    <n v="111510924"/>
    <n v="1476966"/>
  </r>
  <r>
    <n v="742"/>
    <x v="4"/>
    <x v="211"/>
    <x v="0"/>
    <x v="1"/>
    <x v="1"/>
    <x v="6"/>
    <s v="Int"/>
    <x v="0"/>
    <s v="1920x1080"/>
    <x v="0"/>
    <x v="0"/>
    <x v="1534"/>
    <s v="14_70-75"/>
    <s v="7_70-80"/>
    <x v="6"/>
    <x v="3"/>
    <s v="Q2`21"/>
    <n v="54460574"/>
    <n v="721332"/>
  </r>
  <r>
    <n v="292"/>
    <x v="4"/>
    <x v="466"/>
    <x v="0"/>
    <x v="1"/>
    <x v="0"/>
    <x v="7"/>
    <s v="Int"/>
    <x v="0"/>
    <s v="1920x1080"/>
    <x v="0"/>
    <x v="0"/>
    <x v="1535"/>
    <s v="13_65-70"/>
    <s v="6_60-70"/>
    <x v="4"/>
    <x v="3"/>
    <s v="Q2`21"/>
    <n v="19497132"/>
    <n v="258240"/>
  </r>
  <r>
    <n v="271"/>
    <x v="4"/>
    <x v="213"/>
    <x v="1"/>
    <x v="1"/>
    <x v="1"/>
    <x v="11"/>
    <s v="Radeon 530"/>
    <x v="1"/>
    <s v="1920x1080"/>
    <x v="0"/>
    <x v="0"/>
    <x v="1536"/>
    <s v="13_65-70"/>
    <s v="6_60-70"/>
    <x v="4"/>
    <x v="3"/>
    <s v="Q2`21"/>
    <n v="18412282"/>
    <n v="243871"/>
  </r>
  <r>
    <n v="26"/>
    <x v="4"/>
    <x v="214"/>
    <x v="2"/>
    <x v="1"/>
    <x v="1"/>
    <x v="6"/>
    <s v="Int"/>
    <x v="3"/>
    <s v="1920x1080"/>
    <x v="0"/>
    <x v="0"/>
    <x v="1537"/>
    <s v="18_90-95"/>
    <s v="9_90-100"/>
    <x v="5"/>
    <x v="3"/>
    <s v="Q2`21"/>
    <n v="2345798"/>
    <n v="31070"/>
  </r>
  <r>
    <n v="62"/>
    <x v="4"/>
    <x v="215"/>
    <x v="2"/>
    <x v="1"/>
    <x v="0"/>
    <x v="7"/>
    <s v="Int"/>
    <x v="3"/>
    <s v="1920x1080"/>
    <x v="0"/>
    <x v="0"/>
    <x v="1538"/>
    <s v="17_85-90"/>
    <s v="8_80-90"/>
    <x v="5"/>
    <x v="3"/>
    <s v="Q2`21"/>
    <n v="5347314"/>
    <n v="70825"/>
  </r>
  <r>
    <n v="59"/>
    <x v="4"/>
    <x v="216"/>
    <x v="2"/>
    <x v="1"/>
    <x v="1"/>
    <x v="4"/>
    <s v="Int"/>
    <x v="2"/>
    <s v="1920x1080"/>
    <x v="0"/>
    <x v="0"/>
    <x v="1109"/>
    <s v="13_65-70"/>
    <s v="6_60-70"/>
    <x v="4"/>
    <x v="3"/>
    <s v="Q2`21"/>
    <n v="4057430"/>
    <n v="53741"/>
  </r>
  <r>
    <n v="145"/>
    <x v="4"/>
    <x v="217"/>
    <x v="2"/>
    <x v="1"/>
    <x v="1"/>
    <x v="6"/>
    <s v="Int"/>
    <x v="2"/>
    <s v="1920x1080"/>
    <x v="0"/>
    <x v="0"/>
    <x v="1539"/>
    <s v="16_80-85"/>
    <s v="8_80-90"/>
    <x v="5"/>
    <x v="3"/>
    <s v="Q2`21"/>
    <n v="12071395"/>
    <n v="159886"/>
  </r>
  <r>
    <n v="212"/>
    <x v="4"/>
    <x v="218"/>
    <x v="0"/>
    <x v="1"/>
    <x v="1"/>
    <x v="4"/>
    <s v="Int"/>
    <x v="0"/>
    <s v="1920x1080"/>
    <x v="0"/>
    <x v="0"/>
    <x v="1540"/>
    <s v="16_80-85"/>
    <s v="8_80-90"/>
    <x v="5"/>
    <x v="3"/>
    <s v="Q2`21"/>
    <n v="17771112"/>
    <n v="235379"/>
  </r>
  <r>
    <n v="196"/>
    <x v="4"/>
    <x v="219"/>
    <x v="0"/>
    <x v="1"/>
    <x v="1"/>
    <x v="6"/>
    <s v="Int"/>
    <x v="0"/>
    <s v="1920x1080"/>
    <x v="0"/>
    <x v="0"/>
    <x v="1541"/>
    <s v="17_85-90"/>
    <s v="8_80-90"/>
    <x v="5"/>
    <x v="3"/>
    <s v="Q2`21"/>
    <n v="16973992"/>
    <n v="224821"/>
  </r>
  <r>
    <n v="2"/>
    <x v="4"/>
    <x v="620"/>
    <x v="4"/>
    <x v="1"/>
    <x v="1"/>
    <x v="2"/>
    <s v="Int"/>
    <x v="4"/>
    <n v="0"/>
    <x v="1"/>
    <x v="1"/>
    <x v="1542"/>
    <s v="6_30-35"/>
    <s v="3_30-40"/>
    <x v="3"/>
    <x v="3"/>
    <s v="Q2`21"/>
    <n v="60000"/>
    <n v="795"/>
  </r>
  <r>
    <n v="32"/>
    <x v="4"/>
    <x v="467"/>
    <x v="2"/>
    <x v="1"/>
    <x v="0"/>
    <x v="7"/>
    <s v="Int"/>
    <x v="3"/>
    <s v="1920x1080"/>
    <x v="1"/>
    <x v="0"/>
    <x v="1543"/>
    <s v="14_70-75"/>
    <s v="7_70-80"/>
    <x v="6"/>
    <x v="3"/>
    <s v="Q2`21"/>
    <n v="2318496"/>
    <n v="30709"/>
  </r>
  <r>
    <n v="2"/>
    <x v="4"/>
    <x v="468"/>
    <x v="2"/>
    <x v="0"/>
    <x v="1"/>
    <x v="11"/>
    <s v="Int"/>
    <x v="3"/>
    <s v="1920x1080"/>
    <x v="1"/>
    <x v="0"/>
    <x v="1544"/>
    <s v="24_120-125"/>
    <s v="12_120-130"/>
    <x v="5"/>
    <x v="3"/>
    <s v="Q2`21"/>
    <n v="248968"/>
    <n v="3298"/>
  </r>
  <r>
    <n v="25"/>
    <x v="4"/>
    <x v="220"/>
    <x v="2"/>
    <x v="0"/>
    <x v="1"/>
    <x v="6"/>
    <s v="Int"/>
    <x v="3"/>
    <s v="1920x1080"/>
    <x v="1"/>
    <x v="0"/>
    <x v="1545"/>
    <s v="24_120-125"/>
    <s v="12_120-130"/>
    <x v="5"/>
    <x v="3"/>
    <s v="Q2`21"/>
    <n v="3011350"/>
    <n v="39885"/>
  </r>
  <r>
    <n v="84"/>
    <x v="4"/>
    <x v="621"/>
    <x v="2"/>
    <x v="0"/>
    <x v="1"/>
    <x v="6"/>
    <s v="Int"/>
    <x v="3"/>
    <s v="1920x1080"/>
    <x v="1"/>
    <x v="0"/>
    <x v="1546"/>
    <s v="27_135-140"/>
    <s v="13_130-140"/>
    <x v="5"/>
    <x v="3"/>
    <s v="Q2`21"/>
    <n v="11352516"/>
    <n v="150364"/>
  </r>
  <r>
    <n v="12"/>
    <x v="4"/>
    <x v="469"/>
    <x v="3"/>
    <x v="0"/>
    <x v="1"/>
    <x v="11"/>
    <s v="MX350/GTX1650"/>
    <x v="0"/>
    <s v="3840x2160"/>
    <x v="1"/>
    <x v="0"/>
    <x v="1547"/>
    <s v="34_170-175"/>
    <s v="17_170-180"/>
    <x v="5"/>
    <x v="3"/>
    <s v="Q2`21"/>
    <n v="2086284"/>
    <n v="27633"/>
  </r>
  <r>
    <n v="20"/>
    <x v="4"/>
    <x v="470"/>
    <x v="0"/>
    <x v="0"/>
    <x v="1"/>
    <x v="6"/>
    <s v="Int"/>
    <x v="0"/>
    <s v="3840x2160"/>
    <x v="1"/>
    <x v="0"/>
    <x v="1548"/>
    <s v="28_140-145"/>
    <s v="14_140-150"/>
    <x v="5"/>
    <x v="3"/>
    <s v="Q2`21"/>
    <n v="2897320"/>
    <n v="38375"/>
  </r>
  <r>
    <n v="2"/>
    <x v="4"/>
    <x v="221"/>
    <x v="5"/>
    <x v="1"/>
    <x v="1"/>
    <x v="4"/>
    <s v="Pro WX3200"/>
    <x v="2"/>
    <s v="1920x1080"/>
    <x v="0"/>
    <x v="0"/>
    <x v="1117"/>
    <s v="14_70-75"/>
    <s v="7_70-80"/>
    <x v="6"/>
    <x v="3"/>
    <s v="Q2`21"/>
    <n v="142300"/>
    <n v="1885"/>
  </r>
  <r>
    <n v="15"/>
    <x v="4"/>
    <x v="222"/>
    <x v="5"/>
    <x v="1"/>
    <x v="1"/>
    <x v="10"/>
    <s v="RTX2070"/>
    <x v="0"/>
    <s v="1920x1080/3840x2160"/>
    <x v="0"/>
    <x v="0"/>
    <x v="671"/>
    <s v="42_210-215"/>
    <s v="21_210-220"/>
    <x v="5"/>
    <x v="3"/>
    <s v="Q2`21"/>
    <n v="3159855"/>
    <n v="41852"/>
  </r>
  <r>
    <n v="5"/>
    <x v="4"/>
    <x v="223"/>
    <x v="5"/>
    <x v="1"/>
    <x v="1"/>
    <x v="9"/>
    <s v="Int/T1000"/>
    <x v="0"/>
    <s v="1920x1080/3840x2160"/>
    <x v="0"/>
    <x v="0"/>
    <x v="672"/>
    <s v="45_225-230"/>
    <s v="22_220-230"/>
    <x v="5"/>
    <x v="3"/>
    <s v="Q2`21"/>
    <n v="1128475"/>
    <n v="14947"/>
  </r>
  <r>
    <n v="22"/>
    <x v="4"/>
    <x v="224"/>
    <x v="5"/>
    <x v="1"/>
    <x v="1"/>
    <x v="10"/>
    <s v="Quadro T1000"/>
    <x v="0"/>
    <s v="1920x1080/3840x2160"/>
    <x v="0"/>
    <x v="0"/>
    <x v="673"/>
    <s v="25_125-130"/>
    <s v="12_120-130"/>
    <x v="5"/>
    <x v="3"/>
    <s v="Q2`21"/>
    <n v="2802580"/>
    <n v="37120"/>
  </r>
  <r>
    <n v="9"/>
    <x v="4"/>
    <x v="471"/>
    <x v="5"/>
    <x v="1"/>
    <x v="1"/>
    <x v="9"/>
    <s v="Quadro P1000/P2000"/>
    <x v="0"/>
    <s v="1920x1080/3840x2160"/>
    <x v="0"/>
    <x v="0"/>
    <x v="674"/>
    <s v="35_175-180"/>
    <s v="17_170-180"/>
    <x v="5"/>
    <x v="3"/>
    <s v="Q2`21"/>
    <n v="1610910"/>
    <n v="21337"/>
  </r>
  <r>
    <n v="33"/>
    <x v="4"/>
    <x v="225"/>
    <x v="5"/>
    <x v="1"/>
    <x v="1"/>
    <x v="10"/>
    <s v="Quadro P1000/T1000"/>
    <x v="0"/>
    <s v="1920x1080/3840x2160"/>
    <x v="0"/>
    <x v="0"/>
    <x v="675"/>
    <s v="41_205-210"/>
    <s v="20_200-210"/>
    <x v="5"/>
    <x v="3"/>
    <s v="Q2`21"/>
    <n v="6834729"/>
    <n v="90526"/>
  </r>
  <r>
    <n v="3"/>
    <x v="4"/>
    <x v="226"/>
    <x v="5"/>
    <x v="1"/>
    <x v="1"/>
    <x v="9"/>
    <s v="Quadro P600"/>
    <x v="0"/>
    <s v="1920x1080"/>
    <x v="0"/>
    <x v="0"/>
    <x v="267"/>
    <s v="21_105-110"/>
    <s v="10_100-110"/>
    <x v="5"/>
    <x v="3"/>
    <s v="Q2`21"/>
    <n v="329970"/>
    <n v="4370"/>
  </r>
  <r>
    <n v="2"/>
    <x v="4"/>
    <x v="227"/>
    <x v="5"/>
    <x v="1"/>
    <x v="1"/>
    <x v="9"/>
    <s v="RTX3000"/>
    <x v="1"/>
    <s v="1920x1080"/>
    <x v="0"/>
    <x v="0"/>
    <x v="1549"/>
    <s v="22_110-115"/>
    <s v="11_110-120"/>
    <x v="5"/>
    <x v="3"/>
    <s v="Q2`21"/>
    <n v="229400"/>
    <n v="3038"/>
  </r>
  <r>
    <n v="115"/>
    <x v="4"/>
    <x v="228"/>
    <x v="5"/>
    <x v="1"/>
    <x v="1"/>
    <x v="10"/>
    <s v="Int/Quadro P520"/>
    <x v="2"/>
    <s v="1920x1080"/>
    <x v="0"/>
    <x v="0"/>
    <x v="1550"/>
    <s v="20_100-105"/>
    <s v="10_100-110"/>
    <x v="5"/>
    <x v="3"/>
    <s v="Q2`21"/>
    <n v="11579350"/>
    <n v="153369"/>
  </r>
  <r>
    <n v="3"/>
    <x v="4"/>
    <x v="622"/>
    <x v="5"/>
    <x v="1"/>
    <x v="1"/>
    <x v="5"/>
    <s v="Quadro T500"/>
    <x v="2"/>
    <s v="1920x1080"/>
    <x v="0"/>
    <x v="0"/>
    <x v="1551"/>
    <s v="26_130-135"/>
    <s v="13_130-140"/>
    <x v="5"/>
    <x v="3"/>
    <s v="Q2`21"/>
    <n v="394800"/>
    <n v="5229"/>
  </r>
  <r>
    <n v="46"/>
    <x v="4"/>
    <x v="229"/>
    <x v="5"/>
    <x v="1"/>
    <x v="1"/>
    <x v="10"/>
    <s v="Quadro P520"/>
    <x v="0"/>
    <s v="3840x2160"/>
    <x v="0"/>
    <x v="0"/>
    <x v="681"/>
    <s v="27_135-140"/>
    <s v="13_130-140"/>
    <x v="5"/>
    <x v="3"/>
    <s v="Q2`21"/>
    <n v="6400900"/>
    <n v="84780"/>
  </r>
  <r>
    <n v="3"/>
    <x v="4"/>
    <x v="623"/>
    <x v="5"/>
    <x v="1"/>
    <x v="1"/>
    <x v="6"/>
    <s v="Quadro T500"/>
    <x v="0"/>
    <s v="1920x1080"/>
    <x v="0"/>
    <x v="0"/>
    <x v="1552"/>
    <s v="28_140-145"/>
    <s v="14_140-150"/>
    <x v="5"/>
    <x v="3"/>
    <s v="Q2`21"/>
    <n v="426900"/>
    <n v="5654"/>
  </r>
  <r>
    <n v="2"/>
    <x v="4"/>
    <x v="474"/>
    <x v="5"/>
    <x v="1"/>
    <x v="1"/>
    <x v="10"/>
    <s v="Quadro T1000"/>
    <x v="0"/>
    <s v="1920x1080"/>
    <x v="0"/>
    <x v="0"/>
    <x v="682"/>
    <s v="45_225-230"/>
    <s v="22_220-230"/>
    <x v="5"/>
    <x v="3"/>
    <s v="Q2`21"/>
    <n v="459980"/>
    <n v="6092"/>
  </r>
  <r>
    <n v="33"/>
    <x v="4"/>
    <x v="230"/>
    <x v="5"/>
    <x v="1"/>
    <x v="1"/>
    <x v="10"/>
    <s v="Quadro T2000/RTX3000/RTX5000"/>
    <x v="1"/>
    <s v="3840x2160"/>
    <x v="0"/>
    <x v="0"/>
    <x v="683"/>
    <s v="45_225-230"/>
    <s v="22_220-230"/>
    <x v="5"/>
    <x v="3"/>
    <s v="Q2`21"/>
    <n v="7541688"/>
    <n v="99890"/>
  </r>
  <r>
    <n v="10"/>
    <x v="4"/>
    <x v="231"/>
    <x v="5"/>
    <x v="1"/>
    <x v="1"/>
    <x v="9"/>
    <s v="Quadro P2000"/>
    <x v="0"/>
    <s v="1920x1080/3840x2160"/>
    <x v="1"/>
    <x v="0"/>
    <x v="684"/>
    <s v="40_200-205"/>
    <s v="20_200-210"/>
    <x v="5"/>
    <x v="3"/>
    <s v="Q2`21"/>
    <n v="2001050"/>
    <n v="26504"/>
  </r>
  <r>
    <n v="33"/>
    <x v="5"/>
    <x v="624"/>
    <x v="2"/>
    <x v="0"/>
    <x v="1"/>
    <x v="5"/>
    <s v="Int"/>
    <x v="2"/>
    <s v="1920x1080"/>
    <x v="0"/>
    <x v="0"/>
    <x v="1553"/>
    <s v="9_45-50"/>
    <s v="4_40-50"/>
    <x v="1"/>
    <x v="3"/>
    <s v="Q2`21"/>
    <n v="1507176"/>
    <n v="19963"/>
  </r>
  <r>
    <n v="632"/>
    <x v="5"/>
    <x v="625"/>
    <x v="2"/>
    <x v="0"/>
    <x v="1"/>
    <x v="6"/>
    <s v="Int"/>
    <x v="2"/>
    <s v="1920x1080"/>
    <x v="0"/>
    <x v="0"/>
    <x v="1554"/>
    <s v="8_40-45"/>
    <s v="4_40-50"/>
    <x v="1"/>
    <x v="3"/>
    <s v="Q2`21"/>
    <n v="26980080"/>
    <n v="357352"/>
  </r>
  <r>
    <n v="1242"/>
    <x v="5"/>
    <x v="626"/>
    <x v="0"/>
    <x v="0"/>
    <x v="0"/>
    <x v="1"/>
    <s v="Int"/>
    <x v="0"/>
    <s v="1920x1080"/>
    <x v="0"/>
    <x v="0"/>
    <x v="1555"/>
    <s v="8_40-45"/>
    <s v="4_40-50"/>
    <x v="1"/>
    <x v="3"/>
    <s v="Q2`21"/>
    <n v="52226100"/>
    <n v="691736"/>
  </r>
  <r>
    <n v="4727"/>
    <x v="5"/>
    <x v="233"/>
    <x v="0"/>
    <x v="0"/>
    <x v="0"/>
    <x v="7"/>
    <s v="Int"/>
    <x v="0"/>
    <s v="1920x1080"/>
    <x v="0"/>
    <x v="0"/>
    <x v="1556"/>
    <s v="9_45-50"/>
    <s v="4_40-50"/>
    <x v="1"/>
    <x v="3"/>
    <s v="Q2`21"/>
    <n v="214809061"/>
    <n v="2845153"/>
  </r>
  <r>
    <n v="2539"/>
    <x v="5"/>
    <x v="476"/>
    <x v="0"/>
    <x v="0"/>
    <x v="1"/>
    <x v="2"/>
    <s v="Int"/>
    <x v="0"/>
    <s v="1920x1080"/>
    <x v="0"/>
    <x v="1"/>
    <x v="1557"/>
    <s v="6_30-35"/>
    <s v="3_30-40"/>
    <x v="3"/>
    <x v="3"/>
    <s v="Q2`21"/>
    <n v="77081501"/>
    <n v="1020947"/>
  </r>
  <r>
    <n v="1341"/>
    <x v="5"/>
    <x v="234"/>
    <x v="0"/>
    <x v="0"/>
    <x v="1"/>
    <x v="5"/>
    <s v="Int"/>
    <x v="0"/>
    <s v="1920x1080"/>
    <x v="0"/>
    <x v="0"/>
    <x v="1558"/>
    <s v="8_40-45"/>
    <s v="4_40-50"/>
    <x v="1"/>
    <x v="3"/>
    <s v="Q2`21"/>
    <n v="59335227"/>
    <n v="785897"/>
  </r>
  <r>
    <n v="471"/>
    <x v="5"/>
    <x v="235"/>
    <x v="1"/>
    <x v="0"/>
    <x v="1"/>
    <x v="11"/>
    <s v="Int/MX130"/>
    <x v="0"/>
    <s v="1920x1080"/>
    <x v="0"/>
    <x v="0"/>
    <x v="1559"/>
    <s v="6_30-35"/>
    <s v="3_30-40"/>
    <x v="3"/>
    <x v="3"/>
    <s v="Q2`21"/>
    <n v="15381447"/>
    <n v="203728"/>
  </r>
  <r>
    <n v="12"/>
    <x v="5"/>
    <x v="236"/>
    <x v="0"/>
    <x v="0"/>
    <x v="0"/>
    <x v="1"/>
    <s v="Int"/>
    <x v="1"/>
    <s v="1600x900"/>
    <x v="0"/>
    <x v="0"/>
    <x v="1560"/>
    <s v="8_40-45"/>
    <s v="4_40-50"/>
    <x v="1"/>
    <x v="3"/>
    <s v="Q2`21"/>
    <n v="483912"/>
    <n v="6409"/>
  </r>
  <r>
    <n v="13"/>
    <x v="5"/>
    <x v="627"/>
    <x v="0"/>
    <x v="0"/>
    <x v="0"/>
    <x v="0"/>
    <s v="Int"/>
    <x v="0"/>
    <s v="1366x768/1920x1080"/>
    <x v="0"/>
    <x v="0"/>
    <x v="1561"/>
    <s v="5_25-30"/>
    <s v="2_20-30"/>
    <x v="0"/>
    <x v="3"/>
    <s v="Q2`21"/>
    <n v="372541"/>
    <n v="4934"/>
  </r>
  <r>
    <n v="10"/>
    <x v="5"/>
    <x v="569"/>
    <x v="1"/>
    <x v="0"/>
    <x v="1"/>
    <x v="3"/>
    <s v="Radeon 530/MX110"/>
    <x v="0"/>
    <s v="1920x1080"/>
    <x v="0"/>
    <x v="0"/>
    <x v="3"/>
    <s v="7_35-40"/>
    <s v="3_30-40"/>
    <x v="3"/>
    <x v="3"/>
    <s v="Q2`21"/>
    <n v="389900"/>
    <n v="5164"/>
  </r>
  <r>
    <n v="194"/>
    <x v="5"/>
    <x v="628"/>
    <x v="2"/>
    <x v="0"/>
    <x v="0"/>
    <x v="25"/>
    <s v="Int"/>
    <x v="2"/>
    <s v="1920x1080"/>
    <x v="0"/>
    <x v="0"/>
    <x v="1562"/>
    <s v="9_45-50"/>
    <s v="4_40-50"/>
    <x v="1"/>
    <x v="3"/>
    <s v="Q2`21"/>
    <n v="8792080"/>
    <n v="116451"/>
  </r>
  <r>
    <n v="383"/>
    <x v="5"/>
    <x v="240"/>
    <x v="2"/>
    <x v="0"/>
    <x v="0"/>
    <x v="7"/>
    <s v="Int"/>
    <x v="2"/>
    <s v="1920x1080"/>
    <x v="0"/>
    <x v="0"/>
    <x v="1563"/>
    <s v="12_60-65"/>
    <s v="6_60-70"/>
    <x v="4"/>
    <x v="3"/>
    <s v="Q2`21"/>
    <n v="23173798"/>
    <n v="306938"/>
  </r>
  <r>
    <n v="49"/>
    <x v="5"/>
    <x v="241"/>
    <x v="2"/>
    <x v="0"/>
    <x v="1"/>
    <x v="5"/>
    <s v="Int"/>
    <x v="2"/>
    <s v="1920x1080"/>
    <x v="0"/>
    <x v="0"/>
    <x v="1564"/>
    <s v="10_50-55"/>
    <s v="5_50-60"/>
    <x v="2"/>
    <x v="3"/>
    <s v="Q2`21"/>
    <n v="2529674"/>
    <n v="33506"/>
  </r>
  <r>
    <n v="76"/>
    <x v="5"/>
    <x v="242"/>
    <x v="2"/>
    <x v="0"/>
    <x v="1"/>
    <x v="6"/>
    <s v="Int"/>
    <x v="2"/>
    <s v="1920x1080"/>
    <x v="0"/>
    <x v="0"/>
    <x v="1565"/>
    <s v="13_65-70"/>
    <s v="6_60-70"/>
    <x v="4"/>
    <x v="3"/>
    <s v="Q2`21"/>
    <n v="4997912"/>
    <n v="66198"/>
  </r>
  <r>
    <n v="515"/>
    <x v="5"/>
    <x v="243"/>
    <x v="0"/>
    <x v="0"/>
    <x v="0"/>
    <x v="7"/>
    <s v="Int"/>
    <x v="0"/>
    <s v="1920x1080"/>
    <x v="0"/>
    <x v="0"/>
    <x v="1566"/>
    <s v="12_60-65"/>
    <s v="6_60-70"/>
    <x v="4"/>
    <x v="3"/>
    <s v="Q2`21"/>
    <n v="31666835"/>
    <n v="419428"/>
  </r>
  <r>
    <n v="113"/>
    <x v="5"/>
    <x v="244"/>
    <x v="0"/>
    <x v="0"/>
    <x v="1"/>
    <x v="5"/>
    <s v="Int"/>
    <x v="0"/>
    <s v="1920x1080"/>
    <x v="0"/>
    <x v="0"/>
    <x v="1567"/>
    <s v="12_60-65"/>
    <s v="6_60-70"/>
    <x v="4"/>
    <x v="3"/>
    <s v="Q2`21"/>
    <n v="7220587"/>
    <n v="95637"/>
  </r>
  <r>
    <n v="62"/>
    <x v="5"/>
    <x v="245"/>
    <x v="0"/>
    <x v="0"/>
    <x v="1"/>
    <x v="6"/>
    <s v="Int"/>
    <x v="0"/>
    <s v="1920x1080"/>
    <x v="0"/>
    <x v="0"/>
    <x v="1568"/>
    <s v="12_60-65"/>
    <s v="6_60-70"/>
    <x v="4"/>
    <x v="3"/>
    <s v="Q2`21"/>
    <n v="3776420"/>
    <n v="50019"/>
  </r>
  <r>
    <n v="2"/>
    <x v="5"/>
    <x v="247"/>
    <x v="2"/>
    <x v="0"/>
    <x v="1"/>
    <x v="11"/>
    <s v="Int"/>
    <x v="2"/>
    <s v="1920x1080"/>
    <x v="1"/>
    <x v="0"/>
    <x v="1569"/>
    <s v="9_45-50"/>
    <s v="4_40-50"/>
    <x v="1"/>
    <x v="3"/>
    <s v="Q2`21"/>
    <n v="94282"/>
    <n v="1249"/>
  </r>
  <r>
    <n v="7"/>
    <x v="5"/>
    <x v="479"/>
    <x v="3"/>
    <x v="0"/>
    <x v="1"/>
    <x v="10"/>
    <s v="GTX1650"/>
    <x v="0"/>
    <s v="1920x1080"/>
    <x v="0"/>
    <x v="0"/>
    <x v="1570"/>
    <s v="22_110-115"/>
    <s v="11_110-120"/>
    <x v="5"/>
    <x v="3"/>
    <s v="Q2`21"/>
    <n v="784840"/>
    <n v="10395"/>
  </r>
  <r>
    <n v="3939"/>
    <x v="5"/>
    <x v="249"/>
    <x v="3"/>
    <x v="0"/>
    <x v="0"/>
    <x v="7"/>
    <s v="GTX1650"/>
    <x v="0"/>
    <s v="1920x1080"/>
    <x v="0"/>
    <x v="0"/>
    <x v="1571"/>
    <s v="14_70-75"/>
    <s v="7_70-80"/>
    <x v="6"/>
    <x v="3"/>
    <s v="Q2`21"/>
    <n v="279645366"/>
    <n v="3703912"/>
  </r>
  <r>
    <n v="743"/>
    <x v="5"/>
    <x v="250"/>
    <x v="3"/>
    <x v="0"/>
    <x v="1"/>
    <x v="10"/>
    <s v="GTX1650"/>
    <x v="0"/>
    <s v="1920x1080"/>
    <x v="0"/>
    <x v="0"/>
    <x v="1572"/>
    <s v="15_75-80"/>
    <s v="7_70-80"/>
    <x v="6"/>
    <x v="3"/>
    <s v="Q2`21"/>
    <n v="58327729"/>
    <n v="772553"/>
  </r>
  <r>
    <n v="235"/>
    <x v="5"/>
    <x v="251"/>
    <x v="0"/>
    <x v="0"/>
    <x v="1"/>
    <x v="11"/>
    <s v="Int"/>
    <x v="0"/>
    <s v="1920x1080"/>
    <x v="0"/>
    <x v="0"/>
    <x v="1573"/>
    <s v="7_35-40"/>
    <s v="3_30-40"/>
    <x v="3"/>
    <x v="3"/>
    <s v="Q2`21"/>
    <n v="8390205"/>
    <n v="111129"/>
  </r>
  <r>
    <n v="4678"/>
    <x v="5"/>
    <x v="252"/>
    <x v="0"/>
    <x v="0"/>
    <x v="0"/>
    <x v="1"/>
    <s v="Int"/>
    <x v="0"/>
    <s v="1920x1080"/>
    <x v="0"/>
    <x v="0"/>
    <x v="1574"/>
    <s v="8_40-45"/>
    <s v="4_40-50"/>
    <x v="1"/>
    <x v="3"/>
    <s v="Q2`21"/>
    <n v="196059658"/>
    <n v="2596817"/>
  </r>
  <r>
    <n v="58"/>
    <x v="5"/>
    <x v="254"/>
    <x v="0"/>
    <x v="0"/>
    <x v="1"/>
    <x v="4"/>
    <s v="Int"/>
    <x v="0"/>
    <s v="1920x1080"/>
    <x v="0"/>
    <x v="0"/>
    <x v="1575"/>
    <s v="8_40-45"/>
    <s v="4_40-50"/>
    <x v="1"/>
    <x v="3"/>
    <s v="Q2`21"/>
    <n v="2602518"/>
    <n v="34470"/>
  </r>
  <r>
    <n v="2"/>
    <x v="5"/>
    <x v="255"/>
    <x v="0"/>
    <x v="0"/>
    <x v="0"/>
    <x v="1"/>
    <s v="Int"/>
    <x v="1"/>
    <s v="1920x1080"/>
    <x v="0"/>
    <x v="0"/>
    <x v="1576"/>
    <s v="13_65-70"/>
    <s v="6_60-70"/>
    <x v="4"/>
    <x v="3"/>
    <s v="Q2`21"/>
    <n v="133258"/>
    <n v="1765"/>
  </r>
  <r>
    <n v="245"/>
    <x v="5"/>
    <x v="256"/>
    <x v="3"/>
    <x v="0"/>
    <x v="1"/>
    <x v="9"/>
    <s v="GTX1050/GTX1650"/>
    <x v="1"/>
    <s v="1920x1080"/>
    <x v="0"/>
    <x v="0"/>
    <x v="1577"/>
    <s v="13_65-70"/>
    <s v="6_60-70"/>
    <x v="4"/>
    <x v="3"/>
    <s v="Q2`21"/>
    <n v="16534560"/>
    <n v="219001"/>
  </r>
  <r>
    <n v="43"/>
    <x v="5"/>
    <x v="481"/>
    <x v="0"/>
    <x v="0"/>
    <x v="0"/>
    <x v="1"/>
    <s v="Int"/>
    <x v="0"/>
    <s v="1920x1080"/>
    <x v="0"/>
    <x v="0"/>
    <x v="1578"/>
    <s v="7_35-40"/>
    <s v="3_30-40"/>
    <x v="3"/>
    <x v="3"/>
    <s v="Q2`21"/>
    <n v="1675839"/>
    <n v="22197"/>
  </r>
  <r>
    <n v="6125"/>
    <x v="5"/>
    <x v="258"/>
    <x v="0"/>
    <x v="0"/>
    <x v="1"/>
    <x v="5"/>
    <s v="Int"/>
    <x v="0"/>
    <s v="1920x1080"/>
    <x v="0"/>
    <x v="0"/>
    <x v="1579"/>
    <s v="7_35-40"/>
    <s v="3_30-40"/>
    <x v="3"/>
    <x v="3"/>
    <s v="Q2`21"/>
    <n v="234226125"/>
    <n v="3102333"/>
  </r>
  <r>
    <n v="4"/>
    <x v="5"/>
    <x v="629"/>
    <x v="0"/>
    <x v="0"/>
    <x v="1"/>
    <x v="4"/>
    <s v="Int"/>
    <x v="0"/>
    <s v="1920x1080"/>
    <x v="0"/>
    <x v="0"/>
    <x v="1580"/>
    <s v="11_55-60"/>
    <s v="5_50-60"/>
    <x v="2"/>
    <x v="3"/>
    <s v="Q2`21"/>
    <n v="235600"/>
    <n v="3121"/>
  </r>
  <r>
    <n v="12"/>
    <x v="5"/>
    <x v="482"/>
    <x v="2"/>
    <x v="0"/>
    <x v="0"/>
    <x v="7"/>
    <s v="Int"/>
    <x v="3"/>
    <s v="1920x1080"/>
    <x v="0"/>
    <x v="0"/>
    <x v="1581"/>
    <s v="17_85-90"/>
    <s v="8_80-90"/>
    <x v="5"/>
    <x v="3"/>
    <s v="Q2`21"/>
    <n v="1032780"/>
    <n v="13679"/>
  </r>
  <r>
    <n v="295"/>
    <x v="5"/>
    <x v="630"/>
    <x v="3"/>
    <x v="0"/>
    <x v="0"/>
    <x v="22"/>
    <s v="RTX3060/RTX3070"/>
    <x v="0"/>
    <s v="2560x1600"/>
    <x v="0"/>
    <x v="0"/>
    <x v="1582"/>
    <s v="32_160-165"/>
    <s v="16_160-170"/>
    <x v="5"/>
    <x v="3"/>
    <s v="Q2`21"/>
    <n v="47554000"/>
    <n v="629854"/>
  </r>
  <r>
    <n v="235"/>
    <x v="5"/>
    <x v="261"/>
    <x v="3"/>
    <x v="0"/>
    <x v="0"/>
    <x v="7"/>
    <s v="GTX1650/GTX1660"/>
    <x v="0"/>
    <s v="1920x1080"/>
    <x v="0"/>
    <x v="0"/>
    <x v="890"/>
    <s v="16_80-85"/>
    <s v="8_80-90"/>
    <x v="5"/>
    <x v="3"/>
    <s v="Q2`21"/>
    <n v="19740000"/>
    <n v="261457"/>
  </r>
  <r>
    <n v="14"/>
    <x v="5"/>
    <x v="483"/>
    <x v="3"/>
    <x v="0"/>
    <x v="0"/>
    <x v="7"/>
    <s v="GTX1660/RTX2060"/>
    <x v="1"/>
    <s v="1920x1080"/>
    <x v="0"/>
    <x v="0"/>
    <x v="1583"/>
    <s v="19_95-100"/>
    <s v="9_90-100"/>
    <x v="5"/>
    <x v="3"/>
    <s v="Q2`21"/>
    <n v="1369438"/>
    <n v="18138"/>
  </r>
  <r>
    <n v="374"/>
    <x v="5"/>
    <x v="262"/>
    <x v="3"/>
    <x v="0"/>
    <x v="1"/>
    <x v="10"/>
    <s v="GTX1660"/>
    <x v="1"/>
    <s v="1920x1080"/>
    <x v="0"/>
    <x v="0"/>
    <x v="1584"/>
    <s v="20_100-105"/>
    <s v="10_100-110"/>
    <x v="5"/>
    <x v="3"/>
    <s v="Q2`21"/>
    <n v="38671974"/>
    <n v="512212"/>
  </r>
  <r>
    <n v="159"/>
    <x v="5"/>
    <x v="263"/>
    <x v="3"/>
    <x v="0"/>
    <x v="1"/>
    <x v="10"/>
    <s v="GTX1650/GTX1660/RTX2060"/>
    <x v="0"/>
    <s v="1920x1080"/>
    <x v="0"/>
    <x v="0"/>
    <x v="1585"/>
    <s v="19_95-100"/>
    <s v="9_90-100"/>
    <x v="5"/>
    <x v="3"/>
    <s v="Q2`21"/>
    <n v="15533664"/>
    <n v="205744"/>
  </r>
  <r>
    <n v="4"/>
    <x v="5"/>
    <x v="264"/>
    <x v="3"/>
    <x v="0"/>
    <x v="1"/>
    <x v="10"/>
    <s v="GTX1650/GTX1660"/>
    <x v="0"/>
    <s v="1920x1080"/>
    <x v="0"/>
    <x v="0"/>
    <x v="1586"/>
    <s v="21_105-110"/>
    <s v="10_100-110"/>
    <x v="5"/>
    <x v="3"/>
    <s v="Q2`21"/>
    <n v="426364"/>
    <n v="5647"/>
  </r>
  <r>
    <n v="221"/>
    <x v="5"/>
    <x v="265"/>
    <x v="3"/>
    <x v="0"/>
    <x v="1"/>
    <x v="10"/>
    <s v="RTX2060/RTX2070/RTX2080"/>
    <x v="0"/>
    <s v="1920x1080"/>
    <x v="0"/>
    <x v="0"/>
    <x v="1587"/>
    <s v="32_160-165"/>
    <s v="16_160-170"/>
    <x v="5"/>
    <x v="3"/>
    <s v="Q2`21"/>
    <n v="36416380"/>
    <n v="482336"/>
  </r>
  <r>
    <n v="53"/>
    <x v="5"/>
    <x v="266"/>
    <x v="3"/>
    <x v="0"/>
    <x v="1"/>
    <x v="10"/>
    <s v="RTX2070/RTX2080"/>
    <x v="0"/>
    <s v="1920x1080"/>
    <x v="0"/>
    <x v="0"/>
    <x v="1588"/>
    <s v="39_195-200"/>
    <s v="19_190-200"/>
    <x v="5"/>
    <x v="3"/>
    <s v="Q2`21"/>
    <n v="10413493"/>
    <n v="137927"/>
  </r>
  <r>
    <n v="2"/>
    <x v="5"/>
    <x v="631"/>
    <x v="3"/>
    <x v="0"/>
    <x v="1"/>
    <x v="10"/>
    <s v="RTX2060"/>
    <x v="0"/>
    <s v="1920x1080"/>
    <x v="0"/>
    <x v="0"/>
    <x v="1589"/>
    <s v="42_210-215"/>
    <s v="21_210-220"/>
    <x v="5"/>
    <x v="3"/>
    <s v="Q2`21"/>
    <n v="427408"/>
    <n v="5661"/>
  </r>
  <r>
    <n v="23"/>
    <x v="5"/>
    <x v="570"/>
    <x v="3"/>
    <x v="0"/>
    <x v="1"/>
    <x v="10"/>
    <s v="RTX2060"/>
    <x v="0"/>
    <s v="1920x1080"/>
    <x v="0"/>
    <x v="0"/>
    <x v="1590"/>
    <s v="26_130-135"/>
    <s v="13_130-140"/>
    <x v="5"/>
    <x v="3"/>
    <s v="Q2`21"/>
    <n v="3081770"/>
    <n v="40818"/>
  </r>
  <r>
    <n v="2"/>
    <x v="5"/>
    <x v="267"/>
    <x v="3"/>
    <x v="0"/>
    <x v="1"/>
    <x v="9"/>
    <s v="GTX1660"/>
    <x v="0"/>
    <s v="1920x1080"/>
    <x v="0"/>
    <x v="0"/>
    <x v="1591"/>
    <s v="19_95-100"/>
    <s v="9_90-100"/>
    <x v="5"/>
    <x v="3"/>
    <s v="Q2`21"/>
    <n v="194344"/>
    <n v="2574"/>
  </r>
  <r>
    <n v="47"/>
    <x v="5"/>
    <x v="269"/>
    <x v="2"/>
    <x v="1"/>
    <x v="1"/>
    <x v="11"/>
    <s v="Int"/>
    <x v="3"/>
    <s v="1920x1080"/>
    <x v="0"/>
    <x v="0"/>
    <x v="1592"/>
    <s v="14_70-75"/>
    <s v="7_70-80"/>
    <x v="6"/>
    <x v="3"/>
    <s v="Q2`21"/>
    <n v="3419673"/>
    <n v="45294"/>
  </r>
  <r>
    <n v="867"/>
    <x v="5"/>
    <x v="270"/>
    <x v="2"/>
    <x v="1"/>
    <x v="1"/>
    <x v="6"/>
    <s v="Int"/>
    <x v="3"/>
    <s v="1920x1200/2560x1600"/>
    <x v="0"/>
    <x v="0"/>
    <x v="1593"/>
    <s v="16_80-85"/>
    <s v="8_80-90"/>
    <x v="5"/>
    <x v="3"/>
    <s v="Q2`21"/>
    <n v="71520564"/>
    <n v="947292"/>
  </r>
  <r>
    <n v="886"/>
    <x v="5"/>
    <x v="484"/>
    <x v="2"/>
    <x v="1"/>
    <x v="0"/>
    <x v="7"/>
    <s v="Int"/>
    <x v="2"/>
    <s v="1920x1080"/>
    <x v="0"/>
    <x v="0"/>
    <x v="1594"/>
    <s v="10_50-55"/>
    <s v="5_50-60"/>
    <x v="2"/>
    <x v="3"/>
    <s v="Q2`21"/>
    <n v="48209032"/>
    <n v="638530"/>
  </r>
  <r>
    <n v="391"/>
    <x v="5"/>
    <x v="271"/>
    <x v="2"/>
    <x v="1"/>
    <x v="1"/>
    <x v="11"/>
    <s v="Int"/>
    <x v="2"/>
    <s v="1920x1080"/>
    <x v="0"/>
    <x v="0"/>
    <x v="1595"/>
    <s v="11_55-60"/>
    <s v="5_50-60"/>
    <x v="2"/>
    <x v="3"/>
    <s v="Q2`21"/>
    <n v="22919638"/>
    <n v="303571"/>
  </r>
  <r>
    <n v="287"/>
    <x v="5"/>
    <x v="272"/>
    <x v="2"/>
    <x v="1"/>
    <x v="1"/>
    <x v="6"/>
    <s v="Int"/>
    <x v="2"/>
    <s v="1920x1080"/>
    <x v="0"/>
    <x v="0"/>
    <x v="1596"/>
    <s v="13_65-70"/>
    <s v="6_60-70"/>
    <x v="4"/>
    <x v="3"/>
    <s v="Q2`21"/>
    <n v="19669832"/>
    <n v="260528"/>
  </r>
  <r>
    <n v="68"/>
    <x v="5"/>
    <x v="485"/>
    <x v="2"/>
    <x v="1"/>
    <x v="1"/>
    <x v="6"/>
    <s v="Int"/>
    <x v="2"/>
    <s v="1920x1080"/>
    <x v="1"/>
    <x v="0"/>
    <x v="726"/>
    <s v="13_65-70"/>
    <s v="6_60-70"/>
    <x v="4"/>
    <x v="3"/>
    <s v="Q2`21"/>
    <n v="4569872"/>
    <n v="60528"/>
  </r>
  <r>
    <n v="422"/>
    <x v="5"/>
    <x v="273"/>
    <x v="0"/>
    <x v="1"/>
    <x v="0"/>
    <x v="7"/>
    <s v="Int"/>
    <x v="0"/>
    <s v="1920x1080"/>
    <x v="0"/>
    <x v="0"/>
    <x v="1597"/>
    <s v="12_60-65"/>
    <s v="6_60-70"/>
    <x v="4"/>
    <x v="3"/>
    <s v="Q2`21"/>
    <n v="25603162"/>
    <n v="339115"/>
  </r>
  <r>
    <n v="510"/>
    <x v="5"/>
    <x v="274"/>
    <x v="0"/>
    <x v="1"/>
    <x v="1"/>
    <x v="5"/>
    <s v="Int"/>
    <x v="0"/>
    <s v="1920x1080"/>
    <x v="0"/>
    <x v="0"/>
    <x v="1598"/>
    <s v="11_55-60"/>
    <s v="5_50-60"/>
    <x v="2"/>
    <x v="3"/>
    <s v="Q2`21"/>
    <n v="30566340"/>
    <n v="404852"/>
  </r>
  <r>
    <n v="1481"/>
    <x v="5"/>
    <x v="276"/>
    <x v="0"/>
    <x v="1"/>
    <x v="1"/>
    <x v="6"/>
    <s v="Int"/>
    <x v="0"/>
    <s v="1920x1080"/>
    <x v="0"/>
    <x v="0"/>
    <x v="1599"/>
    <s v="13_65-70"/>
    <s v="6_60-70"/>
    <x v="4"/>
    <x v="3"/>
    <s v="Q2`21"/>
    <n v="103595950"/>
    <n v="1372132"/>
  </r>
  <r>
    <n v="194"/>
    <x v="5"/>
    <x v="277"/>
    <x v="3"/>
    <x v="1"/>
    <x v="1"/>
    <x v="10"/>
    <s v="GTX1650"/>
    <x v="0"/>
    <s v="1920x1080"/>
    <x v="0"/>
    <x v="0"/>
    <x v="475"/>
    <s v="21_105-110"/>
    <s v="10_100-110"/>
    <x v="5"/>
    <x v="3"/>
    <s v="Q2`21"/>
    <n v="20407442"/>
    <n v="270297"/>
  </r>
  <r>
    <n v="7"/>
    <x v="5"/>
    <x v="279"/>
    <x v="2"/>
    <x v="1"/>
    <x v="0"/>
    <x v="7"/>
    <s v="Int"/>
    <x v="2"/>
    <s v="1920x1080"/>
    <x v="0"/>
    <x v="0"/>
    <x v="1600"/>
    <s v="14_70-75"/>
    <s v="7_70-80"/>
    <x v="6"/>
    <x v="3"/>
    <s v="Q2`21"/>
    <n v="504182"/>
    <n v="6678"/>
  </r>
  <r>
    <n v="681"/>
    <x v="5"/>
    <x v="280"/>
    <x v="2"/>
    <x v="1"/>
    <x v="1"/>
    <x v="6"/>
    <s v="Int"/>
    <x v="2"/>
    <s v="1920x1080"/>
    <x v="0"/>
    <x v="0"/>
    <x v="1601"/>
    <s v="15_75-80"/>
    <s v="7_70-80"/>
    <x v="6"/>
    <x v="3"/>
    <s v="Q2`21"/>
    <n v="52488075"/>
    <n v="695206"/>
  </r>
  <r>
    <n v="630"/>
    <x v="5"/>
    <x v="281"/>
    <x v="2"/>
    <x v="1"/>
    <x v="1"/>
    <x v="11"/>
    <s v="Int"/>
    <x v="2"/>
    <s v="1920x1080"/>
    <x v="0"/>
    <x v="0"/>
    <x v="1602"/>
    <s v="15_75-80"/>
    <s v="7_70-80"/>
    <x v="6"/>
    <x v="3"/>
    <s v="Q2`21"/>
    <n v="49582890"/>
    <n v="656727"/>
  </r>
  <r>
    <n v="150"/>
    <x v="5"/>
    <x v="282"/>
    <x v="0"/>
    <x v="1"/>
    <x v="0"/>
    <x v="7"/>
    <s v="Int"/>
    <x v="0"/>
    <s v="1920x1080"/>
    <x v="0"/>
    <x v="0"/>
    <x v="1603"/>
    <s v="14_70-75"/>
    <s v="7_70-80"/>
    <x v="6"/>
    <x v="3"/>
    <s v="Q2`21"/>
    <n v="10774200"/>
    <n v="142705"/>
  </r>
  <r>
    <n v="516"/>
    <x v="5"/>
    <x v="487"/>
    <x v="0"/>
    <x v="1"/>
    <x v="1"/>
    <x v="6"/>
    <s v="Int"/>
    <x v="0"/>
    <s v="1920x1080"/>
    <x v="0"/>
    <x v="0"/>
    <x v="1604"/>
    <s v="16_80-85"/>
    <s v="8_80-90"/>
    <x v="5"/>
    <x v="3"/>
    <s v="Q2`21"/>
    <n v="43387860"/>
    <n v="574674"/>
  </r>
  <r>
    <n v="548"/>
    <x v="5"/>
    <x v="283"/>
    <x v="0"/>
    <x v="1"/>
    <x v="1"/>
    <x v="11"/>
    <s v="Int"/>
    <x v="0"/>
    <s v="1920x1080"/>
    <x v="0"/>
    <x v="0"/>
    <x v="1605"/>
    <s v="16_80-85"/>
    <s v="8_80-90"/>
    <x v="5"/>
    <x v="3"/>
    <s v="Q2`21"/>
    <n v="45652236"/>
    <n v="604665"/>
  </r>
  <r>
    <n v="206"/>
    <x v="5"/>
    <x v="284"/>
    <x v="2"/>
    <x v="1"/>
    <x v="1"/>
    <x v="11"/>
    <s v="Int"/>
    <x v="3"/>
    <s v="1920x1080"/>
    <x v="0"/>
    <x v="0"/>
    <x v="1606"/>
    <s v="16_80-85"/>
    <s v="8_80-90"/>
    <x v="5"/>
    <x v="3"/>
    <s v="Q2`21"/>
    <n v="16943500"/>
    <n v="224417"/>
  </r>
  <r>
    <n v="144"/>
    <x v="5"/>
    <x v="285"/>
    <x v="2"/>
    <x v="1"/>
    <x v="1"/>
    <x v="6"/>
    <s v="Int"/>
    <x v="3"/>
    <s v="1920x1080"/>
    <x v="0"/>
    <x v="0"/>
    <x v="1607"/>
    <s v="13_65-70"/>
    <s v="6_60-70"/>
    <x v="4"/>
    <x v="3"/>
    <s v="Q2`21"/>
    <n v="10073232"/>
    <n v="133420"/>
  </r>
  <r>
    <n v="39"/>
    <x v="5"/>
    <x v="286"/>
    <x v="2"/>
    <x v="1"/>
    <x v="1"/>
    <x v="11"/>
    <s v="Int"/>
    <x v="3"/>
    <s v="1920x1080"/>
    <x v="1"/>
    <x v="0"/>
    <x v="1608"/>
    <s v="18_90-95"/>
    <s v="9_90-100"/>
    <x v="5"/>
    <x v="3"/>
    <s v="Q2`21"/>
    <n v="3576924"/>
    <n v="47376"/>
  </r>
  <r>
    <n v="20"/>
    <x v="5"/>
    <x v="489"/>
    <x v="2"/>
    <x v="1"/>
    <x v="1"/>
    <x v="6"/>
    <s v="Int"/>
    <x v="3"/>
    <s v="1920x1080"/>
    <x v="1"/>
    <x v="0"/>
    <x v="743"/>
    <s v="22_110-115"/>
    <s v="11_110-120"/>
    <x v="5"/>
    <x v="3"/>
    <s v="Q2`21"/>
    <n v="2269000"/>
    <n v="30053"/>
  </r>
  <r>
    <n v="87"/>
    <x v="5"/>
    <x v="287"/>
    <x v="2"/>
    <x v="1"/>
    <x v="0"/>
    <x v="7"/>
    <s v="Int"/>
    <x v="2"/>
    <s v="1920x1080"/>
    <x v="1"/>
    <x v="0"/>
    <x v="1173"/>
    <s v="19_95-100"/>
    <s v="9_90-100"/>
    <x v="5"/>
    <x v="3"/>
    <s v="Q2`21"/>
    <n v="8378100"/>
    <n v="110968"/>
  </r>
  <r>
    <n v="358"/>
    <x v="5"/>
    <x v="288"/>
    <x v="2"/>
    <x v="1"/>
    <x v="1"/>
    <x v="11"/>
    <s v="Int"/>
    <x v="2"/>
    <s v="1920x1080"/>
    <x v="1"/>
    <x v="0"/>
    <x v="1609"/>
    <s v="24_120-125"/>
    <s v="12_120-130"/>
    <x v="5"/>
    <x v="3"/>
    <s v="Q2`21"/>
    <n v="43173010"/>
    <n v="571828"/>
  </r>
  <r>
    <n v="78"/>
    <x v="5"/>
    <x v="289"/>
    <x v="0"/>
    <x v="1"/>
    <x v="1"/>
    <x v="10"/>
    <s v="Int"/>
    <x v="0"/>
    <s v="1920x1080"/>
    <x v="0"/>
    <x v="0"/>
    <x v="1176"/>
    <s v="26_130-135"/>
    <s v="13_130-140"/>
    <x v="5"/>
    <x v="3"/>
    <s v="Q2`21"/>
    <n v="10307622"/>
    <n v="136525"/>
  </r>
  <r>
    <n v="1"/>
    <x v="5"/>
    <x v="632"/>
    <x v="2"/>
    <x v="1"/>
    <x v="1"/>
    <x v="4"/>
    <s v="Int"/>
    <x v="3"/>
    <s v="1920x1080"/>
    <x v="0"/>
    <x v="0"/>
    <x v="890"/>
    <s v="16_80-85"/>
    <s v="8_80-90"/>
    <x v="5"/>
    <x v="3"/>
    <s v="Q2`21"/>
    <n v="84000"/>
    <n v="1113"/>
  </r>
  <r>
    <n v="1"/>
    <x v="5"/>
    <x v="633"/>
    <x v="2"/>
    <x v="1"/>
    <x v="1"/>
    <x v="15"/>
    <s v="Int"/>
    <x v="2"/>
    <s v="1366x768/1920x1080"/>
    <x v="0"/>
    <x v="0"/>
    <x v="1610"/>
    <s v="11_55-60"/>
    <s v="5_50-60"/>
    <x v="2"/>
    <x v="3"/>
    <s v="Q2`21"/>
    <n v="55000"/>
    <n v="728"/>
  </r>
  <r>
    <n v="1"/>
    <x v="5"/>
    <x v="634"/>
    <x v="0"/>
    <x v="1"/>
    <x v="1"/>
    <x v="15"/>
    <s v="Int"/>
    <x v="0"/>
    <s v="1366x768"/>
    <x v="0"/>
    <x v="0"/>
    <x v="808"/>
    <s v="13_65-70"/>
    <s v="6_60-70"/>
    <x v="4"/>
    <x v="3"/>
    <s v="Q2`21"/>
    <n v="69990"/>
    <n v="927"/>
  </r>
  <r>
    <n v="1"/>
    <x v="5"/>
    <x v="635"/>
    <x v="0"/>
    <x v="1"/>
    <x v="1"/>
    <x v="4"/>
    <s v="Int"/>
    <x v="0"/>
    <s v="1920x1080"/>
    <x v="0"/>
    <x v="0"/>
    <x v="1611"/>
    <s v="14_70-75"/>
    <s v="7_70-80"/>
    <x v="6"/>
    <x v="3"/>
    <s v="Q2`21"/>
    <n v="71200"/>
    <n v="943"/>
  </r>
  <r>
    <n v="1"/>
    <x v="5"/>
    <x v="291"/>
    <x v="5"/>
    <x v="1"/>
    <x v="1"/>
    <x v="9"/>
    <s v="Quadro T1000"/>
    <x v="0"/>
    <s v="1920x1080/3840x2160"/>
    <x v="0"/>
    <x v="0"/>
    <x v="1612"/>
    <s v="43_215-220"/>
    <s v="21_210-220"/>
    <x v="5"/>
    <x v="3"/>
    <s v="Q2`21"/>
    <n v="216540"/>
    <n v="2868"/>
  </r>
  <r>
    <n v="30"/>
    <x v="5"/>
    <x v="292"/>
    <x v="5"/>
    <x v="1"/>
    <x v="1"/>
    <x v="10"/>
    <s v="Int/Quadro T1000/P2000"/>
    <x v="0"/>
    <s v="1920x1080/3840x2160"/>
    <x v="0"/>
    <x v="0"/>
    <x v="1613"/>
    <s v="55_275-280"/>
    <s v="27_270-280"/>
    <x v="5"/>
    <x v="3"/>
    <s v="Q2`21"/>
    <n v="8276790"/>
    <n v="109626"/>
  </r>
  <r>
    <n v="6"/>
    <x v="5"/>
    <x v="293"/>
    <x v="5"/>
    <x v="1"/>
    <x v="0"/>
    <x v="7"/>
    <s v="Int"/>
    <x v="2"/>
    <s v="1920x1080/3840x2160"/>
    <x v="0"/>
    <x v="0"/>
    <x v="1614"/>
    <s v="23_115-120"/>
    <s v="11_110-120"/>
    <x v="5"/>
    <x v="3"/>
    <s v="Q2`21"/>
    <n v="707340"/>
    <n v="9369"/>
  </r>
  <r>
    <n v="30"/>
    <x v="5"/>
    <x v="294"/>
    <x v="5"/>
    <x v="1"/>
    <x v="1"/>
    <x v="11"/>
    <s v="Quadro P520"/>
    <x v="2"/>
    <s v="1920x1080/3840x2160"/>
    <x v="0"/>
    <x v="0"/>
    <x v="1615"/>
    <s v="24_120-125"/>
    <s v="12_120-130"/>
    <x v="5"/>
    <x v="3"/>
    <s v="Q2`21"/>
    <n v="3701370"/>
    <n v="49025"/>
  </r>
  <r>
    <n v="73"/>
    <x v="5"/>
    <x v="295"/>
    <x v="5"/>
    <x v="1"/>
    <x v="1"/>
    <x v="10"/>
    <s v="RTX3000/RTX4000"/>
    <x v="0"/>
    <s v="1920x1080/3840x2160"/>
    <x v="0"/>
    <x v="0"/>
    <x v="1616"/>
    <s v="43_215-220"/>
    <s v="21_210-220"/>
    <x v="5"/>
    <x v="3"/>
    <s v="Q2`21"/>
    <n v="15794645"/>
    <n v="209201"/>
  </r>
  <r>
    <n v="23"/>
    <x v="5"/>
    <x v="296"/>
    <x v="5"/>
    <x v="1"/>
    <x v="1"/>
    <x v="11"/>
    <s v="Qoadro P520"/>
    <x v="0"/>
    <s v="1920x1080"/>
    <x v="0"/>
    <x v="0"/>
    <x v="1180"/>
    <s v="28_140-145"/>
    <s v="14_140-150"/>
    <x v="5"/>
    <x v="3"/>
    <s v="Q2`21"/>
    <n v="3308550"/>
    <n v="43822"/>
  </r>
  <r>
    <n v="35"/>
    <x v="5"/>
    <x v="297"/>
    <x v="5"/>
    <x v="1"/>
    <x v="1"/>
    <x v="10"/>
    <s v="Int/Quadro P620"/>
    <x v="0"/>
    <s v="1920x1080"/>
    <x v="0"/>
    <x v="0"/>
    <x v="749"/>
    <s v="23_115-120"/>
    <s v="11_110-120"/>
    <x v="5"/>
    <x v="3"/>
    <s v="Q2`21"/>
    <n v="4142390"/>
    <n v="54866"/>
  </r>
  <r>
    <n v="32"/>
    <x v="5"/>
    <x v="298"/>
    <x v="5"/>
    <x v="1"/>
    <x v="1"/>
    <x v="10"/>
    <s v="Quadro T2000/RTX5000"/>
    <x v="1"/>
    <s v="1920x1080/3840x2160"/>
    <x v="0"/>
    <x v="0"/>
    <x v="1617"/>
    <s v="43_215-220"/>
    <s v="21_210-220"/>
    <x v="5"/>
    <x v="3"/>
    <s v="Q2`21"/>
    <n v="6894080"/>
    <n v="91312"/>
  </r>
  <r>
    <n v="1"/>
    <x v="5"/>
    <x v="490"/>
    <x v="5"/>
    <x v="1"/>
    <x v="1"/>
    <x v="9"/>
    <s v="Quadro P620/T2000"/>
    <x v="1"/>
    <s v="1920x1080/2560x1440/3840x2160"/>
    <x v="0"/>
    <x v="0"/>
    <x v="751"/>
    <s v="58_290-295"/>
    <s v="29_290-300"/>
    <x v="5"/>
    <x v="3"/>
    <s v="Q2`21"/>
    <n v="294940"/>
    <n v="3906"/>
  </r>
  <r>
    <n v="140"/>
    <x v="5"/>
    <x v="299"/>
    <x v="2"/>
    <x v="1"/>
    <x v="0"/>
    <x v="7"/>
    <s v="Int"/>
    <x v="2"/>
    <s v="1920x1080"/>
    <x v="0"/>
    <x v="0"/>
    <x v="1618"/>
    <s v="19_95-100"/>
    <s v="9_90-100"/>
    <x v="5"/>
    <x v="3"/>
    <s v="Q2`21"/>
    <n v="13906480"/>
    <n v="184192"/>
  </r>
  <r>
    <n v="850"/>
    <x v="5"/>
    <x v="300"/>
    <x v="2"/>
    <x v="1"/>
    <x v="1"/>
    <x v="11"/>
    <s v="Int"/>
    <x v="2"/>
    <s v="1920x1080/3840x2160"/>
    <x v="0"/>
    <x v="0"/>
    <x v="1619"/>
    <s v="23_115-120"/>
    <s v="11_110-120"/>
    <x v="5"/>
    <x v="3"/>
    <s v="Q2`21"/>
    <n v="100647650"/>
    <n v="1333081"/>
  </r>
  <r>
    <n v="22"/>
    <x v="5"/>
    <x v="301"/>
    <x v="2"/>
    <x v="1"/>
    <x v="0"/>
    <x v="7"/>
    <s v="Int"/>
    <x v="2"/>
    <s v="1920x1080"/>
    <x v="0"/>
    <x v="0"/>
    <x v="1620"/>
    <s v="25_125-130"/>
    <s v="12_120-130"/>
    <x v="5"/>
    <x v="3"/>
    <s v="Q2`21"/>
    <n v="2821566"/>
    <n v="37372"/>
  </r>
  <r>
    <n v="1811"/>
    <x v="5"/>
    <x v="302"/>
    <x v="2"/>
    <x v="1"/>
    <x v="1"/>
    <x v="11"/>
    <s v="Int"/>
    <x v="2"/>
    <s v="1920x1080"/>
    <x v="0"/>
    <x v="0"/>
    <x v="1008"/>
    <s v="24_120-125"/>
    <s v="12_120-130"/>
    <x v="5"/>
    <x v="3"/>
    <s v="Q2`21"/>
    <n v="226356890"/>
    <n v="2998105"/>
  </r>
  <r>
    <n v="324"/>
    <x v="5"/>
    <x v="303"/>
    <x v="1"/>
    <x v="1"/>
    <x v="1"/>
    <x v="11"/>
    <s v="Int/MX330"/>
    <x v="0"/>
    <s v="1920x1080"/>
    <x v="0"/>
    <x v="0"/>
    <x v="1621"/>
    <s v="22_110-115"/>
    <s v="11_110-120"/>
    <x v="5"/>
    <x v="3"/>
    <s v="Q2`21"/>
    <n v="36338544"/>
    <n v="481305"/>
  </r>
  <r>
    <n v="10"/>
    <x v="5"/>
    <x v="573"/>
    <x v="3"/>
    <x v="1"/>
    <x v="1"/>
    <x v="10"/>
    <s v="RTX2070"/>
    <x v="0"/>
    <s v="3840x2160"/>
    <x v="0"/>
    <x v="0"/>
    <x v="1187"/>
    <s v="56_280-285"/>
    <s v="28_280-290"/>
    <x v="5"/>
    <x v="3"/>
    <s v="Q2`21"/>
    <n v="2847800"/>
    <n v="37719"/>
  </r>
  <r>
    <n v="42"/>
    <x v="5"/>
    <x v="304"/>
    <x v="1"/>
    <x v="1"/>
    <x v="1"/>
    <x v="10"/>
    <s v="Int/GTX1050"/>
    <x v="0"/>
    <s v="1920x1080/3840x2160"/>
    <x v="0"/>
    <x v="0"/>
    <x v="1622"/>
    <s v="23_115-120"/>
    <s v="11_110-120"/>
    <x v="5"/>
    <x v="3"/>
    <s v="Q2`21"/>
    <n v="4906440"/>
    <n v="64986"/>
  </r>
  <r>
    <n v="47"/>
    <x v="5"/>
    <x v="491"/>
    <x v="2"/>
    <x v="1"/>
    <x v="0"/>
    <x v="1"/>
    <s v="Int"/>
    <x v="2"/>
    <s v="1920x1080"/>
    <x v="0"/>
    <x v="0"/>
    <x v="1623"/>
    <s v="19_95-100"/>
    <s v="9_90-100"/>
    <x v="5"/>
    <x v="3"/>
    <s v="Q2`21"/>
    <n v="4521541"/>
    <n v="59888"/>
  </r>
  <r>
    <n v="4"/>
    <x v="5"/>
    <x v="307"/>
    <x v="2"/>
    <x v="1"/>
    <x v="1"/>
    <x v="4"/>
    <s v="Int"/>
    <x v="2"/>
    <s v="1920x1080/2560x1440"/>
    <x v="0"/>
    <x v="0"/>
    <x v="1624"/>
    <s v="31_155-160"/>
    <s v="15_150-160"/>
    <x v="5"/>
    <x v="3"/>
    <s v="Q2`21"/>
    <n v="636552"/>
    <n v="8431"/>
  </r>
  <r>
    <n v="380"/>
    <x v="5"/>
    <x v="308"/>
    <x v="2"/>
    <x v="1"/>
    <x v="1"/>
    <x v="11"/>
    <s v="Int"/>
    <x v="2"/>
    <s v="1920x1080/3840x2160"/>
    <x v="1"/>
    <x v="0"/>
    <x v="1625"/>
    <s v="31_155-160"/>
    <s v="15_150-160"/>
    <x v="5"/>
    <x v="3"/>
    <s v="Q2`21"/>
    <n v="60327660"/>
    <n v="799042"/>
  </r>
  <r>
    <n v="2"/>
    <x v="5"/>
    <x v="309"/>
    <x v="3"/>
    <x v="1"/>
    <x v="1"/>
    <x v="9"/>
    <s v="GTX1650"/>
    <x v="0"/>
    <s v="1920x1080"/>
    <x v="0"/>
    <x v="0"/>
    <x v="1626"/>
    <s v="44_220-225"/>
    <s v="22_220-230"/>
    <x v="5"/>
    <x v="3"/>
    <s v="Q2`21"/>
    <n v="446480"/>
    <n v="5914"/>
  </r>
  <r>
    <n v="20"/>
    <x v="5"/>
    <x v="310"/>
    <x v="3"/>
    <x v="1"/>
    <x v="1"/>
    <x v="10"/>
    <s v="GTX1650"/>
    <x v="0"/>
    <s v="1920x1080/3840x2160"/>
    <x v="0"/>
    <x v="0"/>
    <x v="764"/>
    <s v="39_195-200"/>
    <s v="19_190-200"/>
    <x v="5"/>
    <x v="3"/>
    <s v="Q2`21"/>
    <n v="3906260"/>
    <n v="51739"/>
  </r>
  <r>
    <n v="89"/>
    <x v="5"/>
    <x v="492"/>
    <x v="2"/>
    <x v="1"/>
    <x v="1"/>
    <x v="6"/>
    <s v="Int"/>
    <x v="3"/>
    <s v="2160x1350"/>
    <x v="1"/>
    <x v="0"/>
    <x v="1627"/>
    <s v="29_145-150"/>
    <s v="14_140-150"/>
    <x v="5"/>
    <x v="3"/>
    <s v="Q2`21"/>
    <n v="12916748"/>
    <n v="171083"/>
  </r>
  <r>
    <n v="1"/>
    <x v="5"/>
    <x v="636"/>
    <x v="2"/>
    <x v="1"/>
    <x v="1"/>
    <x v="6"/>
    <s v="Int"/>
    <x v="3"/>
    <s v="2256x1504"/>
    <x v="1"/>
    <x v="0"/>
    <x v="1628"/>
    <s v="40_200-205"/>
    <s v="20_200-210"/>
    <x v="5"/>
    <x v="3"/>
    <s v="Q2`21"/>
    <n v="204690"/>
    <n v="2711"/>
  </r>
  <r>
    <n v="1"/>
    <x v="5"/>
    <x v="313"/>
    <x v="2"/>
    <x v="1"/>
    <x v="1"/>
    <x v="4"/>
    <s v="Int"/>
    <x v="2"/>
    <s v="3840x2160/2560x1440"/>
    <x v="1"/>
    <x v="0"/>
    <x v="1629"/>
    <s v="19_95-100"/>
    <s v="9_90-100"/>
    <x v="5"/>
    <x v="3"/>
    <s v="Q2`21"/>
    <n v="99400"/>
    <n v="1317"/>
  </r>
  <r>
    <n v="42"/>
    <x v="5"/>
    <x v="314"/>
    <x v="2"/>
    <x v="1"/>
    <x v="1"/>
    <x v="11"/>
    <s v="Int"/>
    <x v="2"/>
    <s v="1920x1080/2560x1440/3840x2160"/>
    <x v="1"/>
    <x v="0"/>
    <x v="1630"/>
    <s v="34_170-175"/>
    <s v="17_170-180"/>
    <x v="5"/>
    <x v="3"/>
    <s v="Q2`21"/>
    <n v="7299894"/>
    <n v="96687"/>
  </r>
  <r>
    <n v="7"/>
    <x v="5"/>
    <x v="637"/>
    <x v="2"/>
    <x v="1"/>
    <x v="1"/>
    <x v="6"/>
    <s v="Int"/>
    <x v="2"/>
    <s v="1920x1200"/>
    <x v="1"/>
    <x v="0"/>
    <x v="1631"/>
    <s v="28_140-145"/>
    <s v="14_140-150"/>
    <x v="5"/>
    <x v="3"/>
    <s v="Q2`21"/>
    <n v="995330"/>
    <n v="13183"/>
  </r>
  <r>
    <n v="33"/>
    <x v="5"/>
    <x v="315"/>
    <x v="2"/>
    <x v="1"/>
    <x v="0"/>
    <x v="7"/>
    <s v="Int"/>
    <x v="3"/>
    <s v="1920x1080"/>
    <x v="0"/>
    <x v="0"/>
    <x v="1632"/>
    <s v="20_100-105"/>
    <s v="10_100-110"/>
    <x v="5"/>
    <x v="3"/>
    <s v="Q2`21"/>
    <n v="3354846"/>
    <n v="44435"/>
  </r>
  <r>
    <n v="583"/>
    <x v="5"/>
    <x v="316"/>
    <x v="2"/>
    <x v="1"/>
    <x v="1"/>
    <x v="11"/>
    <s v="Int"/>
    <x v="3"/>
    <s v="1920x1080"/>
    <x v="0"/>
    <x v="0"/>
    <x v="1633"/>
    <s v="22_110-115"/>
    <s v="11_110-120"/>
    <x v="5"/>
    <x v="3"/>
    <s v="Q2`21"/>
    <n v="64299070"/>
    <n v="851643"/>
  </r>
  <r>
    <n v="55"/>
    <x v="5"/>
    <x v="317"/>
    <x v="2"/>
    <x v="1"/>
    <x v="1"/>
    <x v="11"/>
    <s v="Int"/>
    <x v="3"/>
    <s v="1920x1080"/>
    <x v="1"/>
    <x v="0"/>
    <x v="1634"/>
    <s v="28_140-145"/>
    <s v="14_140-150"/>
    <x v="5"/>
    <x v="3"/>
    <s v="Q2`21"/>
    <n v="7877430"/>
    <n v="104337"/>
  </r>
  <r>
    <n v="198"/>
    <x v="5"/>
    <x v="574"/>
    <x v="2"/>
    <x v="1"/>
    <x v="0"/>
    <x v="1"/>
    <s v="Int"/>
    <x v="3"/>
    <s v="1920x1080"/>
    <x v="0"/>
    <x v="0"/>
    <x v="972"/>
    <s v="15_75-80"/>
    <s v="7_70-80"/>
    <x v="6"/>
    <x v="3"/>
    <s v="Q2`21"/>
    <n v="15838020"/>
    <n v="209775"/>
  </r>
  <r>
    <n v="380"/>
    <x v="5"/>
    <x v="320"/>
    <x v="0"/>
    <x v="1"/>
    <x v="1"/>
    <x v="3"/>
    <s v="Int"/>
    <x v="0"/>
    <s v="1920x1080"/>
    <x v="0"/>
    <x v="0"/>
    <x v="1635"/>
    <s v="8_40-45"/>
    <s v="4_40-50"/>
    <x v="1"/>
    <x v="3"/>
    <s v="Q2`21"/>
    <n v="15696660"/>
    <n v="207903"/>
  </r>
  <r>
    <n v="2604"/>
    <x v="5"/>
    <x v="321"/>
    <x v="0"/>
    <x v="1"/>
    <x v="0"/>
    <x v="0"/>
    <s v="Int"/>
    <x v="0"/>
    <s v="1920x1080"/>
    <x v="0"/>
    <x v="0"/>
    <x v="1636"/>
    <s v="6_30-35"/>
    <s v="3_30-40"/>
    <x v="3"/>
    <x v="3"/>
    <s v="Q2`21"/>
    <n v="88233936"/>
    <n v="1168661"/>
  </r>
  <r>
    <n v="223"/>
    <x v="5"/>
    <x v="322"/>
    <x v="2"/>
    <x v="1"/>
    <x v="0"/>
    <x v="1"/>
    <s v="Int"/>
    <x v="2"/>
    <s v="1920x1080"/>
    <x v="0"/>
    <x v="0"/>
    <x v="1637"/>
    <s v="8_40-45"/>
    <s v="4_40-50"/>
    <x v="1"/>
    <x v="3"/>
    <s v="Q2`21"/>
    <n v="9379157"/>
    <n v="124227"/>
  </r>
  <r>
    <n v="340"/>
    <x v="5"/>
    <x v="493"/>
    <x v="2"/>
    <x v="1"/>
    <x v="1"/>
    <x v="2"/>
    <s v="Int"/>
    <x v="2"/>
    <s v="1920x1080"/>
    <x v="0"/>
    <x v="1"/>
    <x v="1638"/>
    <s v="5_25-30"/>
    <s v="2_20-30"/>
    <x v="0"/>
    <x v="3"/>
    <s v="Q2`21"/>
    <n v="9259560"/>
    <n v="122643"/>
  </r>
  <r>
    <n v="41"/>
    <x v="5"/>
    <x v="323"/>
    <x v="2"/>
    <x v="1"/>
    <x v="1"/>
    <x v="5"/>
    <s v="Int"/>
    <x v="2"/>
    <s v="1920x1080"/>
    <x v="0"/>
    <x v="0"/>
    <x v="1639"/>
    <s v="10_50-55"/>
    <s v="5_50-60"/>
    <x v="2"/>
    <x v="3"/>
    <s v="Q2`21"/>
    <n v="2052050"/>
    <n v="27179"/>
  </r>
  <r>
    <n v="165"/>
    <x v="5"/>
    <x v="324"/>
    <x v="0"/>
    <x v="1"/>
    <x v="0"/>
    <x v="1"/>
    <s v="Int"/>
    <x v="0"/>
    <s v="1920x1080"/>
    <x v="0"/>
    <x v="0"/>
    <x v="1640"/>
    <s v="8_40-45"/>
    <s v="4_40-50"/>
    <x v="1"/>
    <x v="3"/>
    <s v="Q2`21"/>
    <n v="7286895"/>
    <n v="96515"/>
  </r>
  <r>
    <n v="1405"/>
    <x v="5"/>
    <x v="325"/>
    <x v="0"/>
    <x v="1"/>
    <x v="0"/>
    <x v="1"/>
    <s v="Int"/>
    <x v="0"/>
    <s v="1920x1080"/>
    <x v="0"/>
    <x v="0"/>
    <x v="1641"/>
    <s v="9_45-50"/>
    <s v="4_40-50"/>
    <x v="1"/>
    <x v="3"/>
    <s v="Q2`21"/>
    <n v="65478620"/>
    <n v="867266"/>
  </r>
  <r>
    <n v="221"/>
    <x v="5"/>
    <x v="326"/>
    <x v="0"/>
    <x v="1"/>
    <x v="1"/>
    <x v="5"/>
    <s v="Int"/>
    <x v="0"/>
    <s v="1920x1080"/>
    <x v="0"/>
    <x v="0"/>
    <x v="1642"/>
    <s v="11_55-60"/>
    <s v="5_50-60"/>
    <x v="2"/>
    <x v="3"/>
    <s v="Q2`21"/>
    <n v="13209612"/>
    <n v="174962"/>
  </r>
  <r>
    <n v="92"/>
    <x v="5"/>
    <x v="327"/>
    <x v="1"/>
    <x v="1"/>
    <x v="1"/>
    <x v="5"/>
    <s v="Int/MX330"/>
    <x v="1"/>
    <s v="1920x1080"/>
    <x v="0"/>
    <x v="0"/>
    <x v="1643"/>
    <s v="14_70-75"/>
    <s v="7_70-80"/>
    <x v="6"/>
    <x v="3"/>
    <s v="Q2`21"/>
    <n v="6539176"/>
    <n v="86612"/>
  </r>
  <r>
    <n v="55"/>
    <x v="5"/>
    <x v="328"/>
    <x v="0"/>
    <x v="1"/>
    <x v="1"/>
    <x v="4"/>
    <s v="Int"/>
    <x v="1"/>
    <s v="1920x1080"/>
    <x v="0"/>
    <x v="0"/>
    <x v="1644"/>
    <s v="13_65-70"/>
    <s v="6_60-70"/>
    <x v="4"/>
    <x v="3"/>
    <s v="Q2`21"/>
    <n v="3760570"/>
    <n v="49809"/>
  </r>
  <r>
    <n v="1"/>
    <x v="5"/>
    <x v="329"/>
    <x v="4"/>
    <x v="0"/>
    <x v="1"/>
    <x v="12"/>
    <s v="Int"/>
    <x v="4"/>
    <s v="1366x768"/>
    <x v="1"/>
    <x v="1"/>
    <x v="781"/>
    <s v="7_35-40"/>
    <s v="3_30-40"/>
    <x v="3"/>
    <x v="3"/>
    <s v="Q2`21"/>
    <n v="38200"/>
    <n v="506"/>
  </r>
  <r>
    <n v="168"/>
    <x v="5"/>
    <x v="331"/>
    <x v="2"/>
    <x v="0"/>
    <x v="1"/>
    <x v="6"/>
    <s v="Int"/>
    <x v="2"/>
    <s v="1920x1080"/>
    <x v="1"/>
    <x v="0"/>
    <x v="1645"/>
    <s v="18_90-95"/>
    <s v="9_90-100"/>
    <x v="5"/>
    <x v="3"/>
    <s v="Q2`21"/>
    <n v="15918336"/>
    <n v="210839"/>
  </r>
  <r>
    <n v="2"/>
    <x v="5"/>
    <x v="638"/>
    <x v="0"/>
    <x v="0"/>
    <x v="1"/>
    <x v="4"/>
    <s v="Int"/>
    <x v="0"/>
    <s v="1920x1080"/>
    <x v="1"/>
    <x v="0"/>
    <x v="1646"/>
    <s v="13_65-70"/>
    <s v="6_60-70"/>
    <x v="4"/>
    <x v="3"/>
    <s v="Q2`21"/>
    <n v="138314"/>
    <n v="1832"/>
  </r>
  <r>
    <n v="21"/>
    <x v="5"/>
    <x v="332"/>
    <x v="0"/>
    <x v="0"/>
    <x v="1"/>
    <x v="6"/>
    <s v="Int"/>
    <x v="0"/>
    <s v="1920x1080"/>
    <x v="1"/>
    <x v="0"/>
    <x v="1647"/>
    <s v="18_90-95"/>
    <s v="9_90-100"/>
    <x v="5"/>
    <x v="3"/>
    <s v="Q2`21"/>
    <n v="1908144"/>
    <n v="25273"/>
  </r>
  <r>
    <n v="7"/>
    <x v="5"/>
    <x v="495"/>
    <x v="3"/>
    <x v="0"/>
    <x v="1"/>
    <x v="10"/>
    <s v="GTX1650"/>
    <x v="0"/>
    <s v="1920x1080"/>
    <x v="1"/>
    <x v="0"/>
    <x v="1648"/>
    <s v="34_170-175"/>
    <s v="17_170-180"/>
    <x v="5"/>
    <x v="3"/>
    <s v="Q2`21"/>
    <n v="1201522"/>
    <n v="15914"/>
  </r>
  <r>
    <n v="10"/>
    <x v="5"/>
    <x v="333"/>
    <x v="2"/>
    <x v="0"/>
    <x v="1"/>
    <x v="6"/>
    <s v="Int"/>
    <x v="2"/>
    <s v="3840x2160"/>
    <x v="1"/>
    <x v="0"/>
    <x v="1649"/>
    <s v="31_155-160"/>
    <s v="15_150-160"/>
    <x v="5"/>
    <x v="3"/>
    <s v="Q2`21"/>
    <n v="1576130"/>
    <n v="20876"/>
  </r>
  <r>
    <n v="2"/>
    <x v="5"/>
    <x v="496"/>
    <x v="3"/>
    <x v="0"/>
    <x v="1"/>
    <x v="9"/>
    <s v="GTX1650"/>
    <x v="0"/>
    <s v="1920x1080/3840x2160"/>
    <x v="1"/>
    <x v="0"/>
    <x v="1650"/>
    <s v="31_155-160"/>
    <s v="15_150-160"/>
    <x v="5"/>
    <x v="3"/>
    <s v="Q2`21"/>
    <n v="316190"/>
    <n v="4188"/>
  </r>
  <r>
    <n v="16"/>
    <x v="5"/>
    <x v="334"/>
    <x v="3"/>
    <x v="0"/>
    <x v="1"/>
    <x v="10"/>
    <s v="GTX1650"/>
    <x v="0"/>
    <s v="1920x1080"/>
    <x v="1"/>
    <x v="0"/>
    <x v="333"/>
    <s v="25_125-130"/>
    <s v="12_120-130"/>
    <x v="5"/>
    <x v="3"/>
    <s v="Q2`21"/>
    <n v="2031984"/>
    <n v="26914"/>
  </r>
  <r>
    <n v="7"/>
    <x v="5"/>
    <x v="336"/>
    <x v="3"/>
    <x v="0"/>
    <x v="1"/>
    <x v="9"/>
    <s v="GTX1650"/>
    <x v="0"/>
    <s v="1920x1080"/>
    <x v="1"/>
    <x v="0"/>
    <x v="1651"/>
    <s v="24_120-125"/>
    <s v="12_120-130"/>
    <x v="5"/>
    <x v="3"/>
    <s v="Q2`21"/>
    <n v="869526"/>
    <n v="11517"/>
  </r>
  <r>
    <n v="229"/>
    <x v="5"/>
    <x v="337"/>
    <x v="2"/>
    <x v="0"/>
    <x v="0"/>
    <x v="7"/>
    <s v="Int"/>
    <x v="2"/>
    <s v="1920x1080"/>
    <x v="1"/>
    <x v="0"/>
    <x v="1652"/>
    <s v="17_85-90"/>
    <s v="8_80-90"/>
    <x v="5"/>
    <x v="3"/>
    <s v="Q2`21"/>
    <n v="20212914"/>
    <n v="267721"/>
  </r>
  <r>
    <n v="28"/>
    <x v="5"/>
    <x v="338"/>
    <x v="2"/>
    <x v="0"/>
    <x v="1"/>
    <x v="5"/>
    <s v="Int"/>
    <x v="2"/>
    <s v="1920x1080"/>
    <x v="1"/>
    <x v="0"/>
    <x v="1653"/>
    <s v="17_85-90"/>
    <s v="8_80-90"/>
    <x v="5"/>
    <x v="3"/>
    <s v="Q2`21"/>
    <n v="2458568"/>
    <n v="32564"/>
  </r>
  <r>
    <n v="21"/>
    <x v="5"/>
    <x v="339"/>
    <x v="2"/>
    <x v="0"/>
    <x v="1"/>
    <x v="6"/>
    <s v="Int"/>
    <x v="2"/>
    <s v="1920x1080"/>
    <x v="1"/>
    <x v="0"/>
    <x v="1654"/>
    <s v="18_90-95"/>
    <s v="9_90-100"/>
    <x v="5"/>
    <x v="3"/>
    <s v="Q2`21"/>
    <n v="1955751"/>
    <n v="25904"/>
  </r>
  <r>
    <n v="33"/>
    <x v="5"/>
    <x v="340"/>
    <x v="0"/>
    <x v="0"/>
    <x v="1"/>
    <x v="5"/>
    <s v="Int"/>
    <x v="0"/>
    <s v="1920x1080"/>
    <x v="1"/>
    <x v="0"/>
    <x v="1655"/>
    <s v="14_70-75"/>
    <s v="7_70-80"/>
    <x v="6"/>
    <x v="3"/>
    <s v="Q2`21"/>
    <n v="2311881"/>
    <n v="30621"/>
  </r>
  <r>
    <n v="268"/>
    <x v="5"/>
    <x v="498"/>
    <x v="3"/>
    <x v="0"/>
    <x v="1"/>
    <x v="10"/>
    <s v="GTX1650"/>
    <x v="0"/>
    <s v="1920x1080"/>
    <x v="1"/>
    <x v="0"/>
    <x v="1008"/>
    <s v="24_120-125"/>
    <s v="12_120-130"/>
    <x v="5"/>
    <x v="3"/>
    <s v="Q2`21"/>
    <n v="33497320"/>
    <n v="443673"/>
  </r>
  <r>
    <n v="131"/>
    <x v="5"/>
    <x v="499"/>
    <x v="0"/>
    <x v="0"/>
    <x v="1"/>
    <x v="6"/>
    <s v="Int"/>
    <x v="0"/>
    <s v="1920x1080"/>
    <x v="1"/>
    <x v="0"/>
    <x v="1656"/>
    <s v="16_80-85"/>
    <s v="8_80-90"/>
    <x v="5"/>
    <x v="3"/>
    <s v="Q2`21"/>
    <n v="11029283"/>
    <n v="146083"/>
  </r>
  <r>
    <n v="19"/>
    <x v="6"/>
    <x v="342"/>
    <x v="3"/>
    <x v="0"/>
    <x v="0"/>
    <x v="7"/>
    <s v="RX 5600M"/>
    <x v="0"/>
    <s v="1920x1080"/>
    <x v="0"/>
    <x v="0"/>
    <x v="1657"/>
    <s v="22_110-115"/>
    <s v="11_110-120"/>
    <x v="5"/>
    <x v="3"/>
    <s v="Q2`21"/>
    <n v="2133719"/>
    <n v="28261"/>
  </r>
  <r>
    <n v="51"/>
    <x v="6"/>
    <x v="343"/>
    <x v="3"/>
    <x v="0"/>
    <x v="0"/>
    <x v="7"/>
    <s v="RX 5500"/>
    <x v="0"/>
    <s v="3840x2160"/>
    <x v="0"/>
    <x v="0"/>
    <x v="1658"/>
    <s v="16_80-85"/>
    <s v="8_80-90"/>
    <x v="5"/>
    <x v="3"/>
    <s v="Q2`21"/>
    <n v="4124115"/>
    <n v="54624"/>
  </r>
  <r>
    <n v="8"/>
    <x v="6"/>
    <x v="344"/>
    <x v="3"/>
    <x v="0"/>
    <x v="1"/>
    <x v="10"/>
    <s v="RTX2070/RTX2080"/>
    <x v="0"/>
    <s v="1920x1080"/>
    <x v="0"/>
    <x v="0"/>
    <x v="1659"/>
    <s v="38_190-195"/>
    <s v="19_190-200"/>
    <x v="5"/>
    <x v="3"/>
    <s v="Q2`21"/>
    <n v="1553832"/>
    <n v="20581"/>
  </r>
  <r>
    <n v="7"/>
    <x v="6"/>
    <x v="639"/>
    <x v="3"/>
    <x v="0"/>
    <x v="1"/>
    <x v="10"/>
    <s v="RTX2070/RTX2080"/>
    <x v="0"/>
    <s v="1920x1080"/>
    <x v="1"/>
    <x v="0"/>
    <x v="1660"/>
    <s v="33_165-170"/>
    <s v="16_160-170"/>
    <x v="5"/>
    <x v="3"/>
    <s v="Q2`21"/>
    <n v="1178100"/>
    <n v="15604"/>
  </r>
  <r>
    <n v="42"/>
    <x v="6"/>
    <x v="500"/>
    <x v="3"/>
    <x v="0"/>
    <x v="1"/>
    <x v="10"/>
    <s v="RTX3060/RTX3070/RTX3080"/>
    <x v="0"/>
    <s v="1920x1080/3840x2160"/>
    <x v="0"/>
    <x v="0"/>
    <x v="1661"/>
    <s v="47_235-240"/>
    <s v="23_230-240"/>
    <x v="5"/>
    <x v="3"/>
    <s v="Q2`21"/>
    <n v="9925482"/>
    <n v="131463"/>
  </r>
  <r>
    <n v="15"/>
    <x v="6"/>
    <x v="640"/>
    <x v="3"/>
    <x v="0"/>
    <x v="1"/>
    <x v="10"/>
    <s v="RTX3060/RTX3070/RTX3080"/>
    <x v="0"/>
    <s v="1920x1080"/>
    <x v="1"/>
    <x v="0"/>
    <x v="1662"/>
    <s v="36_180-185"/>
    <s v="18_180-190"/>
    <x v="5"/>
    <x v="3"/>
    <s v="Q2`21"/>
    <n v="2764500"/>
    <n v="36616"/>
  </r>
  <r>
    <n v="6"/>
    <x v="6"/>
    <x v="345"/>
    <x v="3"/>
    <x v="0"/>
    <x v="1"/>
    <x v="10"/>
    <s v="GTX1660/RTX2060"/>
    <x v="0"/>
    <s v="1920x1080"/>
    <x v="0"/>
    <x v="0"/>
    <x v="1663"/>
    <s v="23_115-120"/>
    <s v="11_110-120"/>
    <x v="5"/>
    <x v="3"/>
    <s v="Q2`21"/>
    <n v="714120"/>
    <n v="9459"/>
  </r>
  <r>
    <n v="8"/>
    <x v="6"/>
    <x v="346"/>
    <x v="3"/>
    <x v="0"/>
    <x v="1"/>
    <x v="10"/>
    <s v="RTX2070/RTX2080"/>
    <x v="1"/>
    <s v="1920x1080/3840x2160"/>
    <x v="0"/>
    <x v="0"/>
    <x v="1664"/>
    <s v="54_270-275"/>
    <s v="27_270-280"/>
    <x v="5"/>
    <x v="3"/>
    <s v="Q2`21"/>
    <n v="2160008"/>
    <n v="28609"/>
  </r>
  <r>
    <n v="4"/>
    <x v="6"/>
    <x v="347"/>
    <x v="3"/>
    <x v="0"/>
    <x v="1"/>
    <x v="10"/>
    <s v="GTX1660/RTX2060/RTX2070"/>
    <x v="1"/>
    <s v="1920x1080/3840x2160"/>
    <x v="0"/>
    <x v="0"/>
    <x v="1665"/>
    <s v="26_130-135"/>
    <s v="13_130-140"/>
    <x v="5"/>
    <x v="3"/>
    <s v="Q2`21"/>
    <n v="539960"/>
    <n v="7152"/>
  </r>
  <r>
    <n v="87"/>
    <x v="6"/>
    <x v="348"/>
    <x v="2"/>
    <x v="0"/>
    <x v="1"/>
    <x v="11"/>
    <s v="Int"/>
    <x v="2"/>
    <s v="1920x1080"/>
    <x v="0"/>
    <x v="0"/>
    <x v="1666"/>
    <s v="12_60-65"/>
    <s v="6_60-70"/>
    <x v="4"/>
    <x v="3"/>
    <s v="Q2`21"/>
    <n v="5541291"/>
    <n v="73395"/>
  </r>
  <r>
    <n v="49"/>
    <x v="6"/>
    <x v="349"/>
    <x v="2"/>
    <x v="0"/>
    <x v="1"/>
    <x v="6"/>
    <s v="Int"/>
    <x v="2"/>
    <s v="1920x1080"/>
    <x v="0"/>
    <x v="0"/>
    <x v="1667"/>
    <s v="14_70-75"/>
    <s v="7_70-80"/>
    <x v="6"/>
    <x v="3"/>
    <s v="Q2`21"/>
    <n v="3527314"/>
    <n v="46719"/>
  </r>
  <r>
    <n v="21"/>
    <x v="6"/>
    <x v="641"/>
    <x v="2"/>
    <x v="0"/>
    <x v="1"/>
    <x v="6"/>
    <s v="MX450"/>
    <x v="2"/>
    <s v="1920x1080"/>
    <x v="0"/>
    <x v="0"/>
    <x v="1668"/>
    <s v="16_80-85"/>
    <s v="8_80-90"/>
    <x v="5"/>
    <x v="3"/>
    <s v="Q2`21"/>
    <n v="1703163"/>
    <n v="22558"/>
  </r>
  <r>
    <n v="9"/>
    <x v="6"/>
    <x v="350"/>
    <x v="2"/>
    <x v="0"/>
    <x v="0"/>
    <x v="7"/>
    <s v="Int"/>
    <x v="2"/>
    <s v="1920x1080"/>
    <x v="0"/>
    <x v="0"/>
    <x v="1669"/>
    <s v="11_55-60"/>
    <s v="5_50-60"/>
    <x v="2"/>
    <x v="3"/>
    <s v="Q2`21"/>
    <n v="506205"/>
    <n v="6705"/>
  </r>
  <r>
    <n v="2"/>
    <x v="6"/>
    <x v="642"/>
    <x v="1"/>
    <x v="0"/>
    <x v="1"/>
    <x v="11"/>
    <s v="MX250"/>
    <x v="0"/>
    <s v="1920x1080"/>
    <x v="0"/>
    <x v="0"/>
    <x v="1670"/>
    <s v="15_75-80"/>
    <s v="7_70-80"/>
    <x v="6"/>
    <x v="3"/>
    <s v="Q2`21"/>
    <n v="154814"/>
    <n v="2051"/>
  </r>
  <r>
    <n v="240"/>
    <x v="6"/>
    <x v="502"/>
    <x v="0"/>
    <x v="0"/>
    <x v="1"/>
    <x v="6"/>
    <s v="Int"/>
    <x v="0"/>
    <s v="1920x1080"/>
    <x v="0"/>
    <x v="0"/>
    <x v="808"/>
    <s v="13_65-70"/>
    <s v="6_60-70"/>
    <x v="4"/>
    <x v="3"/>
    <s v="Q2`21"/>
    <n v="16797600"/>
    <n v="222485"/>
  </r>
  <r>
    <n v="2"/>
    <x v="6"/>
    <x v="351"/>
    <x v="1"/>
    <x v="0"/>
    <x v="1"/>
    <x v="6"/>
    <s v="MX450"/>
    <x v="0"/>
    <s v="1920x1080"/>
    <x v="0"/>
    <x v="0"/>
    <x v="1671"/>
    <s v="28_140-145"/>
    <s v="14_140-150"/>
    <x v="5"/>
    <x v="3"/>
    <s v="Q2`21"/>
    <n v="281656"/>
    <n v="3731"/>
  </r>
  <r>
    <n v="2"/>
    <x v="6"/>
    <x v="352"/>
    <x v="3"/>
    <x v="0"/>
    <x v="1"/>
    <x v="10"/>
    <s v="RTX2070/RTX2080"/>
    <x v="0"/>
    <s v="1920x1080"/>
    <x v="0"/>
    <x v="0"/>
    <x v="1672"/>
    <s v="33_165-170"/>
    <s v="16_160-170"/>
    <x v="5"/>
    <x v="3"/>
    <s v="Q2`21"/>
    <n v="333206"/>
    <n v="4413"/>
  </r>
  <r>
    <n v="31"/>
    <x v="6"/>
    <x v="504"/>
    <x v="3"/>
    <x v="0"/>
    <x v="1"/>
    <x v="10"/>
    <s v="RTX3070/RTX3080"/>
    <x v="0"/>
    <s v="1920x1080"/>
    <x v="0"/>
    <x v="0"/>
    <x v="1673"/>
    <s v="50_250-255"/>
    <s v="25_250-260"/>
    <x v="5"/>
    <x v="3"/>
    <s v="Q2`21"/>
    <n v="7765345"/>
    <n v="102852"/>
  </r>
  <r>
    <n v="36"/>
    <x v="6"/>
    <x v="505"/>
    <x v="3"/>
    <x v="0"/>
    <x v="1"/>
    <x v="10"/>
    <s v="RTX3080"/>
    <x v="1"/>
    <s v="1920x1080"/>
    <x v="0"/>
    <x v="0"/>
    <x v="1674"/>
    <s v="56_280-285"/>
    <s v="28_280-290"/>
    <x v="5"/>
    <x v="3"/>
    <s v="Q2`21"/>
    <n v="10259640"/>
    <n v="135889"/>
  </r>
  <r>
    <n v="1339"/>
    <x v="6"/>
    <x v="354"/>
    <x v="3"/>
    <x v="0"/>
    <x v="1"/>
    <x v="9"/>
    <s v="GTX1050/GTX1050 Ti"/>
    <x v="0"/>
    <s v="1920x1080"/>
    <x v="0"/>
    <x v="0"/>
    <x v="1675"/>
    <s v="13_65-70"/>
    <s v="6_60-70"/>
    <x v="4"/>
    <x v="3"/>
    <s v="Q2`21"/>
    <n v="92172743"/>
    <n v="1220831"/>
  </r>
  <r>
    <n v="620"/>
    <x v="6"/>
    <x v="355"/>
    <x v="3"/>
    <x v="0"/>
    <x v="1"/>
    <x v="9"/>
    <s v="RTX2060"/>
    <x v="0"/>
    <s v="1920x1080"/>
    <x v="0"/>
    <x v="0"/>
    <x v="1676"/>
    <s v="16_80-85"/>
    <s v="8_80-90"/>
    <x v="5"/>
    <x v="3"/>
    <s v="Q2`21"/>
    <n v="51323600"/>
    <n v="679783"/>
  </r>
  <r>
    <n v="591"/>
    <x v="6"/>
    <x v="506"/>
    <x v="3"/>
    <x v="0"/>
    <x v="1"/>
    <x v="10"/>
    <s v="RTX3060"/>
    <x v="0"/>
    <s v="1920x1080"/>
    <x v="0"/>
    <x v="0"/>
    <x v="1677"/>
    <s v="20_100-105"/>
    <s v="10_100-110"/>
    <x v="5"/>
    <x v="3"/>
    <s v="Q2`21"/>
    <n v="60868863"/>
    <n v="806210"/>
  </r>
  <r>
    <n v="1046"/>
    <x v="6"/>
    <x v="356"/>
    <x v="3"/>
    <x v="0"/>
    <x v="1"/>
    <x v="9"/>
    <s v="GTX1050"/>
    <x v="1"/>
    <s v="1920x1080"/>
    <x v="0"/>
    <x v="0"/>
    <x v="1678"/>
    <s v="16_80-85"/>
    <s v="8_80-90"/>
    <x v="5"/>
    <x v="3"/>
    <s v="Q2`21"/>
    <n v="86265712"/>
    <n v="1142592"/>
  </r>
  <r>
    <n v="150"/>
    <x v="6"/>
    <x v="507"/>
    <x v="3"/>
    <x v="0"/>
    <x v="1"/>
    <x v="10"/>
    <s v="RTX3060"/>
    <x v="1"/>
    <s v="1920x1080"/>
    <x v="0"/>
    <x v="0"/>
    <x v="1679"/>
    <s v="26_130-135"/>
    <s v="13_130-140"/>
    <x v="5"/>
    <x v="3"/>
    <s v="Q2`21"/>
    <n v="19698900"/>
    <n v="260913"/>
  </r>
  <r>
    <n v="198"/>
    <x v="6"/>
    <x v="357"/>
    <x v="3"/>
    <x v="0"/>
    <x v="1"/>
    <x v="10"/>
    <s v="GTX1650/GTX1660"/>
    <x v="0"/>
    <s v="1920x1080"/>
    <x v="0"/>
    <x v="0"/>
    <x v="1680"/>
    <s v="17_85-90"/>
    <s v="8_80-90"/>
    <x v="5"/>
    <x v="3"/>
    <s v="Q2`21"/>
    <n v="17118486"/>
    <n v="226735"/>
  </r>
  <r>
    <n v="43"/>
    <x v="6"/>
    <x v="358"/>
    <x v="3"/>
    <x v="0"/>
    <x v="1"/>
    <x v="9"/>
    <s v="GTX1650/GTX1660/RTX2060"/>
    <x v="1"/>
    <s v="1920x1080"/>
    <x v="0"/>
    <x v="0"/>
    <x v="1681"/>
    <s v="18_90-95"/>
    <s v="9_90-100"/>
    <x v="5"/>
    <x v="3"/>
    <s v="Q2`21"/>
    <n v="3995474"/>
    <n v="52920"/>
  </r>
  <r>
    <n v="248"/>
    <x v="6"/>
    <x v="359"/>
    <x v="3"/>
    <x v="0"/>
    <x v="1"/>
    <x v="11"/>
    <s v="GTX1650/GTX1660"/>
    <x v="1"/>
    <s v="1920x1080"/>
    <x v="0"/>
    <x v="0"/>
    <x v="1682"/>
    <s v="19_95-100"/>
    <s v="9_90-100"/>
    <x v="5"/>
    <x v="3"/>
    <s v="Q2`21"/>
    <n v="23613072"/>
    <n v="312756"/>
  </r>
  <r>
    <n v="37"/>
    <x v="6"/>
    <x v="360"/>
    <x v="3"/>
    <x v="0"/>
    <x v="1"/>
    <x v="10"/>
    <s v="RTX2070"/>
    <x v="0"/>
    <s v="1920x1080"/>
    <x v="0"/>
    <x v="0"/>
    <x v="1683"/>
    <s v="28_140-145"/>
    <s v="14_140-150"/>
    <x v="5"/>
    <x v="3"/>
    <s v="Q2`21"/>
    <n v="5318417"/>
    <n v="70443"/>
  </r>
  <r>
    <n v="892"/>
    <x v="6"/>
    <x v="508"/>
    <x v="3"/>
    <x v="0"/>
    <x v="1"/>
    <x v="10"/>
    <s v="RTX3070"/>
    <x v="0"/>
    <s v="1920x1080"/>
    <x v="0"/>
    <x v="0"/>
    <x v="76"/>
    <s v="31_155-160"/>
    <s v="15_150-160"/>
    <x v="5"/>
    <x v="3"/>
    <s v="Q2`21"/>
    <n v="142711080"/>
    <n v="1890213"/>
  </r>
  <r>
    <n v="2"/>
    <x v="6"/>
    <x v="643"/>
    <x v="3"/>
    <x v="0"/>
    <x v="1"/>
    <x v="9"/>
    <s v="GTX1660"/>
    <x v="1"/>
    <s v="1920x1080"/>
    <x v="0"/>
    <x v="0"/>
    <x v="1684"/>
    <s v="25_125-130"/>
    <s v="12_120-130"/>
    <x v="5"/>
    <x v="3"/>
    <s v="Q2`21"/>
    <n v="251980"/>
    <n v="3337"/>
  </r>
  <r>
    <n v="36"/>
    <x v="6"/>
    <x v="361"/>
    <x v="3"/>
    <x v="0"/>
    <x v="1"/>
    <x v="10"/>
    <s v="RTX2070"/>
    <x v="1"/>
    <s v="1920x1080"/>
    <x v="0"/>
    <x v="0"/>
    <x v="1685"/>
    <s v="30_150-155"/>
    <s v="15_150-160"/>
    <x v="5"/>
    <x v="3"/>
    <s v="Q2`21"/>
    <n v="5435640"/>
    <n v="71995"/>
  </r>
  <r>
    <n v="150"/>
    <x v="6"/>
    <x v="509"/>
    <x v="3"/>
    <x v="0"/>
    <x v="1"/>
    <x v="10"/>
    <s v="RTX3060/RTX3070"/>
    <x v="1"/>
    <s v="1920x1080"/>
    <x v="0"/>
    <x v="0"/>
    <x v="1686"/>
    <s v="33_165-170"/>
    <s v="16_160-170"/>
    <x v="5"/>
    <x v="3"/>
    <s v="Q2`21"/>
    <n v="25309500"/>
    <n v="335225"/>
  </r>
  <r>
    <n v="5"/>
    <x v="6"/>
    <x v="362"/>
    <x v="3"/>
    <x v="0"/>
    <x v="1"/>
    <x v="10"/>
    <s v="RTX2070"/>
    <x v="0"/>
    <s v="1920x1080"/>
    <x v="0"/>
    <x v="0"/>
    <x v="1687"/>
    <s v="42_210-215"/>
    <s v="21_210-220"/>
    <x v="5"/>
    <x v="3"/>
    <s v="Q2`21"/>
    <n v="1060600"/>
    <n v="14048"/>
  </r>
  <r>
    <n v="58"/>
    <x v="6"/>
    <x v="510"/>
    <x v="3"/>
    <x v="0"/>
    <x v="1"/>
    <x v="10"/>
    <s v="RTX3060"/>
    <x v="0"/>
    <s v="1920x1080"/>
    <x v="0"/>
    <x v="0"/>
    <x v="1688"/>
    <s v="53_265-270"/>
    <s v="26_260-270"/>
    <x v="5"/>
    <x v="3"/>
    <s v="Q2`21"/>
    <n v="15488958"/>
    <n v="205152"/>
  </r>
  <r>
    <n v="6"/>
    <x v="6"/>
    <x v="363"/>
    <x v="3"/>
    <x v="0"/>
    <x v="1"/>
    <x v="10"/>
    <s v="RTX2070/RTX2080"/>
    <x v="1"/>
    <s v="1920x1080"/>
    <x v="0"/>
    <x v="0"/>
    <x v="1689"/>
    <s v="34_170-175"/>
    <s v="17_170-180"/>
    <x v="5"/>
    <x v="3"/>
    <s v="Q2`21"/>
    <n v="1038150"/>
    <n v="13750"/>
  </r>
  <r>
    <n v="1"/>
    <x v="6"/>
    <x v="511"/>
    <x v="3"/>
    <x v="0"/>
    <x v="1"/>
    <x v="10"/>
    <s v="RTX2070/RTX2080"/>
    <x v="1"/>
    <s v="1920x1080/3840x2160"/>
    <x v="0"/>
    <x v="0"/>
    <x v="1690"/>
    <s v="65_325-330"/>
    <s v="32_320-330"/>
    <x v="5"/>
    <x v="3"/>
    <s v="Q2`21"/>
    <n v="326990"/>
    <n v="4331"/>
  </r>
  <r>
    <n v="12"/>
    <x v="6"/>
    <x v="577"/>
    <x v="5"/>
    <x v="0"/>
    <x v="1"/>
    <x v="10"/>
    <s v="Quadro P620/T1000"/>
    <x v="0"/>
    <s v="1920x1080"/>
    <x v="0"/>
    <x v="0"/>
    <x v="1691"/>
    <s v="28_140-145"/>
    <s v="14_140-150"/>
    <x v="5"/>
    <x v="3"/>
    <s v="Q2`21"/>
    <n v="1739592"/>
    <n v="23041"/>
  </r>
  <r>
    <n v="2"/>
    <x v="6"/>
    <x v="578"/>
    <x v="5"/>
    <x v="1"/>
    <x v="1"/>
    <x v="10"/>
    <s v="RTX3000/RTX5000"/>
    <x v="0"/>
    <s v="1920x1080/3840x2160 "/>
    <x v="0"/>
    <x v="0"/>
    <x v="1692"/>
    <s v="51_255-260"/>
    <s v="25_250-260"/>
    <x v="5"/>
    <x v="3"/>
    <s v="Q2`21"/>
    <n v="518232"/>
    <n v="6864"/>
  </r>
  <r>
    <n v="7"/>
    <x v="6"/>
    <x v="365"/>
    <x v="2"/>
    <x v="0"/>
    <x v="1"/>
    <x v="11"/>
    <s v="MX330"/>
    <x v="2"/>
    <s v="1920x1080"/>
    <x v="0"/>
    <x v="0"/>
    <x v="1693"/>
    <s v="18_90-95"/>
    <s v="9_90-100"/>
    <x v="5"/>
    <x v="3"/>
    <s v="Q2`21"/>
    <n v="636559"/>
    <n v="8431"/>
  </r>
  <r>
    <n v="32"/>
    <x v="6"/>
    <x v="366"/>
    <x v="2"/>
    <x v="0"/>
    <x v="1"/>
    <x v="11"/>
    <s v="GTX1650"/>
    <x v="2"/>
    <s v="1920x1080"/>
    <x v="0"/>
    <x v="0"/>
    <x v="1694"/>
    <s v="20_100-105"/>
    <s v="10_100-110"/>
    <x v="5"/>
    <x v="3"/>
    <s v="Q2`21"/>
    <n v="3327168"/>
    <n v="44068"/>
  </r>
  <r>
    <n v="12"/>
    <x v="6"/>
    <x v="367"/>
    <x v="2"/>
    <x v="0"/>
    <x v="1"/>
    <x v="6"/>
    <s v="GTX1650"/>
    <x v="2"/>
    <s v="1920x1080"/>
    <x v="0"/>
    <x v="0"/>
    <x v="1695"/>
    <s v="24_120-125"/>
    <s v="12_120-130"/>
    <x v="5"/>
    <x v="3"/>
    <s v="Q2`21"/>
    <n v="1460556"/>
    <n v="19345"/>
  </r>
  <r>
    <n v="59"/>
    <x v="6"/>
    <x v="644"/>
    <x v="2"/>
    <x v="0"/>
    <x v="1"/>
    <x v="6"/>
    <s v="Int"/>
    <x v="2"/>
    <s v="1920x1080"/>
    <x v="0"/>
    <x v="0"/>
    <x v="1696"/>
    <s v="22_110-115"/>
    <s v="11_110-120"/>
    <x v="5"/>
    <x v="3"/>
    <s v="Q2`21"/>
    <n v="6784410"/>
    <n v="89860"/>
  </r>
  <r>
    <n v="13"/>
    <x v="6"/>
    <x v="368"/>
    <x v="3"/>
    <x v="0"/>
    <x v="1"/>
    <x v="11"/>
    <s v="GTX1650"/>
    <x v="0"/>
    <s v="1920x1080"/>
    <x v="0"/>
    <x v="0"/>
    <x v="1697"/>
    <s v="19_95-100"/>
    <s v="9_90-100"/>
    <x v="5"/>
    <x v="3"/>
    <s v="Q2`21"/>
    <n v="1239979"/>
    <n v="16424"/>
  </r>
  <r>
    <n v="56"/>
    <x v="6"/>
    <x v="369"/>
    <x v="3"/>
    <x v="0"/>
    <x v="1"/>
    <x v="6"/>
    <s v="GTX1650"/>
    <x v="0"/>
    <s v="1920x1080"/>
    <x v="0"/>
    <x v="0"/>
    <x v="1698"/>
    <s v="25_125-130"/>
    <s v="12_120-130"/>
    <x v="5"/>
    <x v="3"/>
    <s v="Q2`21"/>
    <n v="7257488"/>
    <n v="96126"/>
  </r>
  <r>
    <n v="622"/>
    <x v="6"/>
    <x v="370"/>
    <x v="3"/>
    <x v="0"/>
    <x v="1"/>
    <x v="6"/>
    <s v="RTX2060"/>
    <x v="0"/>
    <s v="1920x1080"/>
    <x v="0"/>
    <x v="0"/>
    <x v="1699"/>
    <s v="22_110-115"/>
    <s v="11_110-120"/>
    <x v="5"/>
    <x v="3"/>
    <s v="Q2`21"/>
    <n v="69624814"/>
    <n v="922183"/>
  </r>
  <r>
    <n v="4"/>
    <x v="6"/>
    <x v="645"/>
    <x v="2"/>
    <x v="0"/>
    <x v="1"/>
    <x v="6"/>
    <s v="Int"/>
    <x v="2"/>
    <s v="1920x1080"/>
    <x v="1"/>
    <x v="0"/>
    <x v="1700"/>
    <s v="18_90-95"/>
    <s v="9_90-100"/>
    <x v="5"/>
    <x v="3"/>
    <s v="Q2`21"/>
    <n v="364800"/>
    <n v="4832"/>
  </r>
  <r>
    <n v="13"/>
    <x v="6"/>
    <x v="646"/>
    <x v="3"/>
    <x v="0"/>
    <x v="1"/>
    <x v="6"/>
    <s v="Int"/>
    <x v="0"/>
    <s v="1920x1080"/>
    <x v="1"/>
    <x v="0"/>
    <x v="1701"/>
    <s v="17_85-90"/>
    <s v="8_80-90"/>
    <x v="5"/>
    <x v="3"/>
    <s v="Q2`21"/>
    <n v="1155310"/>
    <n v="15302"/>
  </r>
  <r>
    <n v="19"/>
    <x v="6"/>
    <x v="371"/>
    <x v="2"/>
    <x v="0"/>
    <x v="1"/>
    <x v="6"/>
    <s v="GTX1650"/>
    <x v="2"/>
    <s v="1920x1080"/>
    <x v="1"/>
    <x v="0"/>
    <x v="1702"/>
    <s v="26_130-135"/>
    <s v="13_130-140"/>
    <x v="5"/>
    <x v="3"/>
    <s v="Q2`21"/>
    <n v="2502072"/>
    <n v="33140"/>
  </r>
  <r>
    <n v="8"/>
    <x v="6"/>
    <x v="372"/>
    <x v="3"/>
    <x v="0"/>
    <x v="1"/>
    <x v="6"/>
    <s v="GTX1650"/>
    <x v="0"/>
    <s v="1920x1080"/>
    <x v="1"/>
    <x v="0"/>
    <x v="1703"/>
    <s v="26_130-135"/>
    <s v="13_130-140"/>
    <x v="5"/>
    <x v="3"/>
    <s v="Q2`21"/>
    <n v="1058600"/>
    <n v="14021"/>
  </r>
  <r>
    <n v="61"/>
    <x v="7"/>
    <x v="373"/>
    <x v="2"/>
    <x v="0"/>
    <x v="0"/>
    <x v="1"/>
    <s v="Int"/>
    <x v="3"/>
    <s v="2160x1440"/>
    <x v="0"/>
    <x v="0"/>
    <x v="1704"/>
    <s v="13_65-70"/>
    <s v="6_60-70"/>
    <x v="4"/>
    <x v="3"/>
    <s v="Q2`21"/>
    <n v="3988790"/>
    <n v="52832"/>
  </r>
  <r>
    <n v="22"/>
    <x v="7"/>
    <x v="374"/>
    <x v="2"/>
    <x v="0"/>
    <x v="0"/>
    <x v="7"/>
    <s v="Int"/>
    <x v="2"/>
    <s v="1920x1080"/>
    <x v="0"/>
    <x v="0"/>
    <x v="169"/>
    <s v="11_55-60"/>
    <s v="5_50-60"/>
    <x v="2"/>
    <x v="3"/>
    <s v="Q2`21"/>
    <n v="1319780"/>
    <n v="17481"/>
  </r>
  <r>
    <n v="240"/>
    <x v="7"/>
    <x v="377"/>
    <x v="0"/>
    <x v="0"/>
    <x v="0"/>
    <x v="1"/>
    <s v="Int"/>
    <x v="0"/>
    <s v="1920x1080"/>
    <x v="0"/>
    <x v="0"/>
    <x v="1705"/>
    <s v="11_55-60"/>
    <s v="5_50-60"/>
    <x v="2"/>
    <x v="3"/>
    <s v="Q2`21"/>
    <n v="13357920"/>
    <n v="176926"/>
  </r>
  <r>
    <n v="101"/>
    <x v="7"/>
    <x v="378"/>
    <x v="0"/>
    <x v="0"/>
    <x v="0"/>
    <x v="7"/>
    <s v="Int"/>
    <x v="0"/>
    <s v="1920x1080"/>
    <x v="0"/>
    <x v="0"/>
    <x v="1706"/>
    <s v="11_55-60"/>
    <s v="5_50-60"/>
    <x v="2"/>
    <x v="3"/>
    <s v="Q2`21"/>
    <n v="5722660"/>
    <n v="75797"/>
  </r>
  <r>
    <n v="31"/>
    <x v="7"/>
    <x v="579"/>
    <x v="0"/>
    <x v="0"/>
    <x v="0"/>
    <x v="7"/>
    <s v="Int"/>
    <x v="5"/>
    <s v="1920x1080"/>
    <x v="0"/>
    <x v="0"/>
    <x v="1707"/>
    <s v="13_65-70"/>
    <s v="6_60-70"/>
    <x v="4"/>
    <x v="3"/>
    <s v="Q2`21"/>
    <n v="2140147"/>
    <n v="28346"/>
  </r>
  <r>
    <n v="15"/>
    <x v="7"/>
    <x v="513"/>
    <x v="2"/>
    <x v="0"/>
    <x v="1"/>
    <x v="11"/>
    <s v="Int"/>
    <x v="3"/>
    <s v="3000x2000"/>
    <x v="1"/>
    <x v="0"/>
    <x v="1708"/>
    <s v="19_95-100"/>
    <s v="9_90-100"/>
    <x v="5"/>
    <x v="3"/>
    <s v="Q2`21"/>
    <n v="1499865"/>
    <n v="19866"/>
  </r>
  <r>
    <n v="40"/>
    <x v="7"/>
    <x v="379"/>
    <x v="2"/>
    <x v="0"/>
    <x v="1"/>
    <x v="11"/>
    <s v="MX250/MX350"/>
    <x v="2"/>
    <s v="1920x1080/3000x2000"/>
    <x v="0"/>
    <x v="0"/>
    <x v="1709"/>
    <s v="22_110-115"/>
    <s v="11_110-120"/>
    <x v="5"/>
    <x v="3"/>
    <s v="Q2`21"/>
    <n v="4480120"/>
    <n v="59339"/>
  </r>
  <r>
    <n v="11"/>
    <x v="8"/>
    <x v="514"/>
    <x v="3"/>
    <x v="0"/>
    <x v="1"/>
    <x v="10"/>
    <s v="RTX2060"/>
    <x v="5"/>
    <s v="1920x1080"/>
    <x v="0"/>
    <x v="0"/>
    <x v="1710"/>
    <s v="26_130-135"/>
    <s v="13_130-140"/>
    <x v="5"/>
    <x v="3"/>
    <s v="Q2`21"/>
    <n v="1482712"/>
    <n v="19639"/>
  </r>
  <r>
    <n v="611"/>
    <x v="8"/>
    <x v="647"/>
    <x v="2"/>
    <x v="0"/>
    <x v="1"/>
    <x v="6"/>
    <s v="Int"/>
    <x v="2"/>
    <s v="1920x1080"/>
    <x v="0"/>
    <x v="0"/>
    <x v="1711"/>
    <s v="17_85-90"/>
    <s v="8_80-90"/>
    <x v="5"/>
    <x v="3"/>
    <s v="Q2`21"/>
    <n v="54954562"/>
    <n v="727875"/>
  </r>
  <r>
    <n v="8"/>
    <x v="8"/>
    <x v="515"/>
    <x v="2"/>
    <x v="0"/>
    <x v="0"/>
    <x v="7"/>
    <s v="Int"/>
    <x v="2"/>
    <s v="1920x1080"/>
    <x v="0"/>
    <x v="0"/>
    <x v="1712"/>
    <s v="10_50-55"/>
    <s v="5_50-60"/>
    <x v="2"/>
    <x v="3"/>
    <s v="Q2`21"/>
    <n v="439992"/>
    <n v="5828"/>
  </r>
  <r>
    <n v="310"/>
    <x v="8"/>
    <x v="380"/>
    <x v="2"/>
    <x v="0"/>
    <x v="0"/>
    <x v="1"/>
    <s v="Int"/>
    <x v="2"/>
    <s v="1920x1080"/>
    <x v="0"/>
    <x v="0"/>
    <x v="1713"/>
    <s v="11_55-60"/>
    <s v="5_50-60"/>
    <x v="2"/>
    <x v="3"/>
    <s v="Q2`21"/>
    <n v="17760520"/>
    <n v="235239"/>
  </r>
  <r>
    <n v="325"/>
    <x v="8"/>
    <x v="648"/>
    <x v="0"/>
    <x v="0"/>
    <x v="1"/>
    <x v="6"/>
    <s v="Int"/>
    <x v="0"/>
    <s v="1920x1080"/>
    <x v="0"/>
    <x v="0"/>
    <x v="1714"/>
    <s v="17_85-90"/>
    <s v="8_80-90"/>
    <x v="5"/>
    <x v="3"/>
    <s v="Q2`21"/>
    <n v="29210350"/>
    <n v="386892"/>
  </r>
  <r>
    <n v="695"/>
    <x v="8"/>
    <x v="381"/>
    <x v="0"/>
    <x v="0"/>
    <x v="0"/>
    <x v="1"/>
    <s v="Int"/>
    <x v="0"/>
    <s v="1920x1080"/>
    <x v="0"/>
    <x v="0"/>
    <x v="1715"/>
    <s v="11_55-60"/>
    <s v="5_50-60"/>
    <x v="2"/>
    <x v="3"/>
    <s v="Q2`21"/>
    <n v="39365495"/>
    <n v="521397"/>
  </r>
  <r>
    <n v="14"/>
    <x v="8"/>
    <x v="383"/>
    <x v="0"/>
    <x v="0"/>
    <x v="0"/>
    <x v="1"/>
    <s v="Int"/>
    <x v="5"/>
    <s v="1920x1080"/>
    <x v="0"/>
    <x v="0"/>
    <x v="1716"/>
    <s v="13_65-70"/>
    <s v="6_60-70"/>
    <x v="4"/>
    <x v="3"/>
    <s v="Q2`21"/>
    <n v="926422"/>
    <n v="12270"/>
  </r>
  <r>
    <n v="85"/>
    <x v="8"/>
    <x v="384"/>
    <x v="1"/>
    <x v="0"/>
    <x v="1"/>
    <x v="11"/>
    <s v="MX350"/>
    <x v="5"/>
    <s v="1920x1080"/>
    <x v="0"/>
    <x v="0"/>
    <x v="1717"/>
    <s v="17_85-90"/>
    <s v="8_80-90"/>
    <x v="5"/>
    <x v="3"/>
    <s v="Q2`21"/>
    <n v="7649745"/>
    <n v="101321"/>
  </r>
  <r>
    <n v="651"/>
    <x v="8"/>
    <x v="516"/>
    <x v="0"/>
    <x v="0"/>
    <x v="0"/>
    <x v="7"/>
    <s v="Int"/>
    <x v="5"/>
    <s v="1920x1080"/>
    <x v="0"/>
    <x v="0"/>
    <x v="1718"/>
    <s v="13_65-70"/>
    <s v="6_60-70"/>
    <x v="4"/>
    <x v="3"/>
    <s v="Q2`21"/>
    <n v="44002392"/>
    <n v="582813"/>
  </r>
  <r>
    <n v="50"/>
    <x v="9"/>
    <x v="385"/>
    <x v="2"/>
    <x v="0"/>
    <x v="1"/>
    <x v="18"/>
    <s v="Int"/>
    <x v="2"/>
    <s v="1366x768"/>
    <x v="0"/>
    <x v="2"/>
    <x v="382"/>
    <s v="5_25-30"/>
    <s v="2_20-30"/>
    <x v="0"/>
    <x v="3"/>
    <s v="Q2`21"/>
    <n v="1270000"/>
    <n v="17093"/>
  </r>
  <r>
    <n v="670"/>
    <x v="9"/>
    <x v="385"/>
    <x v="0"/>
    <x v="0"/>
    <x v="1"/>
    <x v="2"/>
    <s v="Int"/>
    <x v="0"/>
    <m/>
    <x v="0"/>
    <x v="1"/>
    <x v="383"/>
    <s v="6_30-35"/>
    <s v="3_30-40"/>
    <x v="3"/>
    <x v="3"/>
    <s v="Q2`21"/>
    <n v="20770000"/>
    <n v="279542"/>
  </r>
  <r>
    <n v="1450"/>
    <x v="9"/>
    <x v="385"/>
    <x v="0"/>
    <x v="0"/>
    <x v="1"/>
    <x v="12"/>
    <s v="Int"/>
    <x v="0"/>
    <m/>
    <x v="0"/>
    <x v="1"/>
    <x v="852"/>
    <s v="5_25-30"/>
    <s v="2_20-30"/>
    <x v="0"/>
    <x v="3"/>
    <s v="Q2`21"/>
    <n v="39730000"/>
    <n v="534724"/>
  </r>
  <r>
    <n v="640"/>
    <x v="9"/>
    <x v="385"/>
    <x v="0"/>
    <x v="0"/>
    <x v="1"/>
    <x v="4"/>
    <s v="Int"/>
    <x v="0"/>
    <m/>
    <x v="0"/>
    <x v="0"/>
    <x v="384"/>
    <s v="7_35-40"/>
    <s v="3_30-40"/>
    <x v="3"/>
    <x v="3"/>
    <s v="Q2`21"/>
    <n v="22848000"/>
    <n v="307510"/>
  </r>
  <r>
    <n v="120"/>
    <x v="9"/>
    <x v="385"/>
    <x v="0"/>
    <x v="0"/>
    <x v="1"/>
    <x v="11"/>
    <s v="Int"/>
    <x v="0"/>
    <m/>
    <x v="0"/>
    <x v="0"/>
    <x v="385"/>
    <s v="7_35-40"/>
    <s v="3_30-40"/>
    <x v="3"/>
    <x v="3"/>
    <s v="Q2`21"/>
    <n v="4560000"/>
    <n v="61373"/>
  </r>
  <r>
    <n v="30"/>
    <x v="9"/>
    <x v="385"/>
    <x v="0"/>
    <x v="0"/>
    <x v="1"/>
    <x v="5"/>
    <s v="Int"/>
    <x v="0"/>
    <m/>
    <x v="0"/>
    <x v="0"/>
    <x v="386"/>
    <s v="7_35-40"/>
    <s v="3_30-40"/>
    <x v="3"/>
    <x v="3"/>
    <s v="Q2`21"/>
    <n v="1155000"/>
    <n v="15545"/>
  </r>
  <r>
    <n v="110"/>
    <x v="9"/>
    <x v="385"/>
    <x v="1"/>
    <x v="0"/>
    <x v="0"/>
    <x v="1"/>
    <s v="Int"/>
    <x v="0"/>
    <m/>
    <x v="0"/>
    <x v="0"/>
    <x v="387"/>
    <s v="7_35-40"/>
    <s v="3_30-40"/>
    <x v="3"/>
    <x v="3"/>
    <s v="Q2`21"/>
    <n v="3850000"/>
    <n v="51817"/>
  </r>
  <r>
    <n v="120"/>
    <x v="9"/>
    <x v="385"/>
    <x v="1"/>
    <x v="0"/>
    <x v="0"/>
    <x v="7"/>
    <s v="Int"/>
    <x v="0"/>
    <m/>
    <x v="0"/>
    <x v="0"/>
    <x v="387"/>
    <s v="7_35-40"/>
    <s v="3_30-40"/>
    <x v="3"/>
    <x v="3"/>
    <s v="Q2`21"/>
    <n v="4200000"/>
    <n v="56528"/>
  </r>
  <r>
    <n v="40"/>
    <x v="9"/>
    <x v="385"/>
    <x v="3"/>
    <x v="0"/>
    <x v="1"/>
    <x v="9"/>
    <s v="Int"/>
    <x v="0"/>
    <m/>
    <x v="0"/>
    <x v="0"/>
    <x v="388"/>
    <s v="12_60-65"/>
    <s v="6_60-70"/>
    <x v="4"/>
    <x v="3"/>
    <s v="Q2`21"/>
    <n v="2440000"/>
    <n v="32840"/>
  </r>
  <r>
    <n v="160"/>
    <x v="9"/>
    <x v="385"/>
    <x v="2"/>
    <x v="0"/>
    <x v="1"/>
    <x v="18"/>
    <s v="Int"/>
    <x v="3"/>
    <m/>
    <x v="1"/>
    <x v="2"/>
    <x v="853"/>
    <s v="5_25-30"/>
    <s v="2_20-30"/>
    <x v="0"/>
    <x v="3"/>
    <s v="Q2`21"/>
    <n v="4576000"/>
    <n v="61588"/>
  </r>
  <r>
    <n v="830"/>
    <x v="9"/>
    <x v="385"/>
    <x v="2"/>
    <x v="0"/>
    <x v="1"/>
    <x v="2"/>
    <s v="Int"/>
    <x v="3"/>
    <m/>
    <x v="0"/>
    <x v="1"/>
    <x v="382"/>
    <s v="5_25-30"/>
    <s v="2_20-30"/>
    <x v="0"/>
    <x v="3"/>
    <s v="Q2`21"/>
    <n v="21082000"/>
    <n v="283742"/>
  </r>
  <r>
    <n v="10"/>
    <x v="9"/>
    <x v="385"/>
    <x v="2"/>
    <x v="0"/>
    <x v="1"/>
    <x v="11"/>
    <s v="Int"/>
    <x v="3"/>
    <m/>
    <x v="0"/>
    <x v="0"/>
    <x v="383"/>
    <s v="6_30-35"/>
    <s v="3_30-40"/>
    <x v="3"/>
    <x v="3"/>
    <s v="Q2`21"/>
    <n v="310000"/>
    <n v="4172"/>
  </r>
  <r>
    <n v="10"/>
    <x v="9"/>
    <x v="385"/>
    <x v="2"/>
    <x v="0"/>
    <x v="1"/>
    <x v="4"/>
    <s v="Int"/>
    <x v="2"/>
    <m/>
    <x v="0"/>
    <x v="0"/>
    <x v="390"/>
    <s v="5_25-30"/>
    <s v="2_20-30"/>
    <x v="0"/>
    <x v="3"/>
    <s v="Q2`21"/>
    <n v="290000"/>
    <n v="3903"/>
  </r>
  <r>
    <n v="20"/>
    <x v="9"/>
    <x v="385"/>
    <x v="2"/>
    <x v="0"/>
    <x v="1"/>
    <x v="2"/>
    <s v="Int"/>
    <x v="2"/>
    <m/>
    <x v="0"/>
    <x v="1"/>
    <x v="391"/>
    <s v="5_25-30"/>
    <s v="2_20-30"/>
    <x v="0"/>
    <x v="3"/>
    <s v="Q2`21"/>
    <n v="566000"/>
    <n v="7618"/>
  </r>
  <r>
    <n v="90"/>
    <x v="9"/>
    <x v="385"/>
    <x v="2"/>
    <x v="0"/>
    <x v="0"/>
    <x v="0"/>
    <s v="Int"/>
    <x v="2"/>
    <m/>
    <x v="0"/>
    <x v="0"/>
    <x v="392"/>
    <s v="5_25-30"/>
    <s v="2_20-30"/>
    <x v="0"/>
    <x v="3"/>
    <s v="Q2`21"/>
    <n v="2457000"/>
    <n v="33069"/>
  </r>
  <r>
    <n v="1250"/>
    <x v="9"/>
    <x v="385"/>
    <x v="2"/>
    <x v="0"/>
    <x v="1"/>
    <x v="12"/>
    <s v="Int"/>
    <x v="2"/>
    <m/>
    <x v="0"/>
    <x v="1"/>
    <x v="854"/>
    <s v="4_20-25"/>
    <s v="2_20-30"/>
    <x v="0"/>
    <x v="3"/>
    <s v="Q2`21"/>
    <n v="30625000"/>
    <n v="412180"/>
  </r>
  <r>
    <n v="350"/>
    <x v="9"/>
    <x v="385"/>
    <x v="2"/>
    <x v="0"/>
    <x v="1"/>
    <x v="18"/>
    <s v="Int"/>
    <x v="2"/>
    <m/>
    <x v="0"/>
    <x v="2"/>
    <x v="855"/>
    <s v="3_15-20"/>
    <s v="1_10-20"/>
    <x v="7"/>
    <x v="3"/>
    <s v="Q2`21"/>
    <n v="6965000"/>
    <n v="93742"/>
  </r>
  <r>
    <n v="120"/>
    <x v="9"/>
    <x v="385"/>
    <x v="2"/>
    <x v="0"/>
    <x v="1"/>
    <x v="5"/>
    <s v="Int"/>
    <x v="3"/>
    <m/>
    <x v="0"/>
    <x v="0"/>
    <x v="395"/>
    <s v="12_60-65"/>
    <s v="6_60-70"/>
    <x v="4"/>
    <x v="3"/>
    <s v="Q2`21"/>
    <n v="7200000"/>
    <n v="96904"/>
  </r>
  <r>
    <n v="250"/>
    <x v="9"/>
    <x v="385"/>
    <x v="2"/>
    <x v="0"/>
    <x v="1"/>
    <x v="5"/>
    <s v="Int"/>
    <x v="2"/>
    <m/>
    <x v="0"/>
    <x v="0"/>
    <x v="396"/>
    <s v="13_65-70"/>
    <s v="6_60-70"/>
    <x v="4"/>
    <x v="3"/>
    <s v="Q2`21"/>
    <n v="16250000"/>
    <n v="218708"/>
  </r>
  <r>
    <n v="10"/>
    <x v="9"/>
    <x v="385"/>
    <x v="4"/>
    <x v="0"/>
    <x v="1"/>
    <x v="18"/>
    <s v="Int"/>
    <x v="7"/>
    <m/>
    <x v="0"/>
    <x v="2"/>
    <x v="397"/>
    <s v="3_15-20"/>
    <s v="1_10-20"/>
    <x v="7"/>
    <x v="3"/>
    <s v="Q2`21"/>
    <n v="178000"/>
    <n v="2396"/>
  </r>
  <r>
    <n v="260"/>
    <x v="9"/>
    <x v="385"/>
    <x v="4"/>
    <x v="0"/>
    <x v="1"/>
    <x v="19"/>
    <s v="Int"/>
    <x v="7"/>
    <m/>
    <x v="1"/>
    <x v="2"/>
    <x v="398"/>
    <s v="3_15-20"/>
    <s v="1_10-20"/>
    <x v="7"/>
    <x v="3"/>
    <s v="Q2`21"/>
    <n v="5018000"/>
    <n v="67537"/>
  </r>
  <r>
    <n v="160"/>
    <x v="9"/>
    <x v="385"/>
    <x v="4"/>
    <x v="0"/>
    <x v="1"/>
    <x v="2"/>
    <s v="Int"/>
    <x v="4"/>
    <m/>
    <x v="0"/>
    <x v="1"/>
    <x v="399"/>
    <s v="4_20-25"/>
    <s v="2_20-30"/>
    <x v="0"/>
    <x v="3"/>
    <s v="Q2`21"/>
    <n v="3408000"/>
    <n v="45868"/>
  </r>
  <r>
    <n v="670"/>
    <x v="9"/>
    <x v="385"/>
    <x v="4"/>
    <x v="1"/>
    <x v="1"/>
    <x v="18"/>
    <s v="Int"/>
    <x v="4"/>
    <m/>
    <x v="1"/>
    <x v="2"/>
    <x v="389"/>
    <s v="5_25-30"/>
    <s v="2_20-30"/>
    <x v="0"/>
    <x v="3"/>
    <s v="Q2`21"/>
    <n v="17152000"/>
    <n v="230848"/>
  </r>
  <r>
    <n v="2610"/>
    <x v="9"/>
    <x v="385"/>
    <x v="4"/>
    <x v="1"/>
    <x v="1"/>
    <x v="2"/>
    <s v="Int"/>
    <x v="4"/>
    <m/>
    <x v="1"/>
    <x v="1"/>
    <x v="400"/>
    <s v="5_25-30"/>
    <s v="2_20-30"/>
    <x v="0"/>
    <x v="3"/>
    <s v="Q2`21"/>
    <n v="69687000"/>
    <n v="937914"/>
  </r>
  <r>
    <n v="870"/>
    <x v="9"/>
    <x v="385"/>
    <x v="2"/>
    <x v="1"/>
    <x v="1"/>
    <x v="4"/>
    <s v="Int"/>
    <x v="2"/>
    <m/>
    <x v="1"/>
    <x v="0"/>
    <x v="401"/>
    <s v="6_30-35"/>
    <s v="3_30-40"/>
    <x v="3"/>
    <x v="3"/>
    <s v="Q2`21"/>
    <n v="26204400"/>
    <n v="352684"/>
  </r>
  <r>
    <m/>
    <x v="10"/>
    <x v="649"/>
    <x v="6"/>
    <x v="2"/>
    <x v="3"/>
    <x v="27"/>
    <m/>
    <x v="8"/>
    <m/>
    <x v="0"/>
    <x v="4"/>
    <x v="1719"/>
    <m/>
    <m/>
    <x v="8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9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49:F253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33">
      <pivotArea type="all" dataOnly="0" outline="0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14" cacheId="0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F92" firstHeaderRow="1" firstDataRow="2" firstDataCol="1"/>
  <pivotFields count="5">
    <pivotField axis="axisCol" showAll="0">
      <items count="33">
        <item h="1"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7"/>
    </i>
    <i r="1">
      <x/>
    </i>
    <i r="1">
      <x v="1"/>
    </i>
    <i>
      <x v="3"/>
    </i>
    <i r="1">
      <x v="1"/>
    </i>
    <i>
      <x v="17"/>
    </i>
    <i r="1">
      <x/>
    </i>
    <i r="1">
      <x v="1"/>
    </i>
    <i>
      <x v="18"/>
    </i>
    <i r="1">
      <x/>
    </i>
    <i r="1">
      <x v="1"/>
    </i>
    <i t="grand">
      <x/>
    </i>
  </rowItems>
  <colFields count="1">
    <field x="0"/>
  </colFields>
  <colItems count="5">
    <i>
      <x v="28"/>
    </i>
    <i>
      <x v="29"/>
    </i>
    <i>
      <x v="30"/>
    </i>
    <i>
      <x v="31"/>
    </i>
    <i t="grand">
      <x/>
    </i>
  </colItems>
  <dataFields count="1">
    <dataField name="Сумма по полю units" fld="3" baseField="0" baseItem="0"/>
  </dataFields>
  <formats count="3">
    <format dxfId="95">
      <pivotArea collapsedLevelsAreSubtotals="1" fieldPosition="0">
        <references count="1">
          <reference field="2" count="1">
            <x v="6"/>
          </reference>
        </references>
      </pivotArea>
    </format>
    <format dxfId="94">
      <pivotArea dataOnly="0" labelOnly="1" fieldPosition="0">
        <references count="1">
          <reference field="2" count="1">
            <x v="6"/>
          </reference>
        </references>
      </pivotArea>
    </format>
    <format dxfId="93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29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63:C374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00">
      <pivotArea type="all" dataOnly="0" outline="0" fieldPosition="0"/>
    </format>
    <format dxfId="99">
      <pivotArea outline="0" collapsedLevelsAreSubtotals="1" fieldPosition="0"/>
    </format>
    <format dxfId="98">
      <pivotArea collapsedLevelsAreSubtotals="1" fieldPosition="0">
        <references count="1">
          <reference field="16" count="0"/>
        </references>
      </pivotArea>
    </format>
    <format dxfId="97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96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16" cacheId="0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H107" firstHeaderRow="1" firstDataRow="2" firstDataCol="1"/>
  <pivotFields count="5">
    <pivotField axis="axisCol" showAll="0">
      <items count="33">
        <item h="1"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1"/>
        <item m="1" x="13"/>
        <item sd="0"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/>
    </i>
    <i>
      <x v="6"/>
    </i>
    <i>
      <x v="2"/>
    </i>
    <i>
      <x v="1"/>
    </i>
    <i>
      <x v="11"/>
    </i>
    <i>
      <x v="17"/>
    </i>
    <i>
      <x v="3"/>
    </i>
    <i>
      <x v="7"/>
    </i>
    <i>
      <x v="18"/>
    </i>
    <i t="grand">
      <x/>
    </i>
  </rowItems>
  <colFields count="1">
    <field x="0"/>
  </colFields>
  <colItems count="7"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Сумма по полю units" fld="3" baseField="2" baseItem="0"/>
  </dataFields>
  <formats count="13">
    <format dxfId="113">
      <pivotArea collapsedLevelsAreSubtotals="1" fieldPosition="0">
        <references count="1">
          <reference field="2" count="1">
            <x v="6"/>
          </reference>
        </references>
      </pivotArea>
    </format>
    <format dxfId="112">
      <pivotArea dataOnly="0" labelOnly="1" fieldPosition="0">
        <references count="1">
          <reference field="2" count="1">
            <x v="6"/>
          </reference>
        </references>
      </pivotArea>
    </format>
    <format dxfId="111">
      <pivotArea type="all" dataOnly="0" outline="0" fieldPosition="0"/>
    </format>
    <format dxfId="110">
      <pivotArea dataOnly="0" labelOnly="1" grandRow="1" outline="0" fieldPosition="0"/>
    </format>
    <format dxfId="109">
      <pivotArea dataOnly="0" labelOnly="1" grandRow="1" outline="0" fieldPosition="0"/>
    </format>
    <format dxfId="108">
      <pivotArea dataOnly="0" labelOnly="1" grandRow="1" outline="0" fieldPosition="0"/>
    </format>
    <format dxfId="107">
      <pivotArea dataOnly="0" labelOnly="1" grandRow="1" outline="0" fieldPosition="0"/>
    </format>
    <format dxfId="106">
      <pivotArea dataOnly="0" labelOnly="1" grandRow="1" outline="0" fieldPosition="0"/>
    </format>
    <format dxfId="105">
      <pivotArea dataOnly="0" labelOnly="1" grandRow="1" outline="0" fieldPosition="0"/>
    </format>
    <format dxfId="104">
      <pivotArea grandRow="1" outline="0" collapsedLevelsAreSubtotals="1" fieldPosition="0"/>
    </format>
    <format dxfId="103">
      <pivotArea outline="0" collapsedLevelsAreSubtotals="1" fieldPosition="0"/>
    </format>
    <format dxfId="102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101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СводнаяТаблица10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80:F290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118">
      <pivotArea type="all" dataOnly="0" outline="0" fieldPosition="0"/>
    </format>
    <format dxfId="117">
      <pivotArea outline="0" collapsedLevelsAreSubtotals="1" fieldPosition="0"/>
    </format>
    <format dxfId="116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115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114">
      <pivotArea collapsedLevelsAreSubtotals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23" cacheId="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26:H337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x="0"/>
        <item h="1" m="1" x="5"/>
        <item h="1" m="1" x="6"/>
        <item h="1" m="1" x="7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21">
      <pivotArea type="all" dataOnly="0" outline="0" fieldPosition="0"/>
    </format>
    <format dxfId="120">
      <pivotArea outline="0" collapsedLevelsAreSubtotals="1" fieldPosition="0"/>
    </format>
    <format dxfId="119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3">
        <item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128">
      <pivotArea collapsedLevelsAreSubtotals="1" fieldPosition="0">
        <references count="1">
          <reference field="2" count="1">
            <x v="6"/>
          </reference>
        </references>
      </pivotArea>
    </format>
    <format dxfId="127">
      <pivotArea dataOnly="0" labelOnly="1" fieldPosition="0">
        <references count="1">
          <reference field="2" count="1">
            <x v="6"/>
          </reference>
        </references>
      </pivotArea>
    </format>
    <format dxfId="126">
      <pivotArea type="all" dataOnly="0" outline="0" fieldPosition="0"/>
    </format>
    <format dxfId="125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124">
      <pivotArea grandRow="1" outline="0" collapsedLevelsAreSubtotals="1" fieldPosition="0"/>
    </format>
    <format dxfId="123">
      <pivotArea collapsedLevelsAreSubtotals="1" fieldPosition="0">
        <references count="1">
          <reference field="2" count="1">
            <x v="17"/>
          </reference>
        </references>
      </pivotArea>
    </format>
    <format dxfId="122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31:D442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133">
      <pivotArea type="all" dataOnly="0" outline="0" fieldPosition="0"/>
    </format>
    <format dxfId="132">
      <pivotArea outline="0" collapsedLevelsAreSubtotals="1" fieldPosition="0"/>
    </format>
    <format dxfId="131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130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129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21:F425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35">
      <pivotArea type="all" dataOnly="0" outline="0" fieldPosition="0"/>
    </format>
    <format dxfId="1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22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13:F321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37">
      <pivotArea type="all" dataOnly="0" outline="0" fieldPosition="0"/>
    </format>
    <format dxfId="1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27" cacheId="1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395:J406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39">
      <pivotArea type="all" dataOnly="0" outline="0" fieldPosition="0"/>
    </format>
    <format dxfId="138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0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58:C270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36">
      <pivotArea type="all" dataOnly="0" outline="0" fieldPosition="0"/>
    </format>
    <format dxfId="35">
      <pivotArea outline="0" collapsedLevelsAreSubtotals="1" fieldPosition="0"/>
    </format>
    <format dxfId="34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9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07:L240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20"/>
        <item x="12"/>
        <item x="19"/>
        <item x="26"/>
        <item x="23"/>
        <item m="1" x="28"/>
        <item x="16"/>
        <item x="18"/>
        <item x="9"/>
        <item x="11"/>
        <item x="2"/>
        <item x="5"/>
        <item x="3"/>
        <item x="15"/>
        <item x="13"/>
        <item x="1"/>
        <item x="8"/>
        <item m="1" x="30"/>
        <item m="1" x="31"/>
        <item x="0"/>
        <item x="4"/>
        <item x="27"/>
        <item x="7"/>
        <item x="10"/>
        <item m="1" x="29"/>
        <item x="6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2">
    <i>
      <x/>
    </i>
    <i r="1">
      <x/>
    </i>
    <i r="2">
      <x v="1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15"/>
    </i>
    <i r="2">
      <x v="16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4">
    <format dxfId="143">
      <pivotArea type="all" dataOnly="0" outline="0" fieldPosition="0"/>
    </format>
    <format dxfId="142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41">
      <pivotArea outline="0" collapsedLevelsAreSubtotals="1" fieldPosition="0"/>
    </format>
    <format dxfId="140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СводнаяТаблица17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2:D154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146">
      <pivotArea type="all" dataOnly="0" outline="0" fieldPosition="0"/>
    </format>
    <format dxfId="145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44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3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F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8"/>
    </i>
    <i>
      <x v="2"/>
    </i>
    <i>
      <x/>
    </i>
    <i>
      <x v="5"/>
    </i>
    <i>
      <x v="1"/>
    </i>
    <i>
      <x v="3"/>
    </i>
    <i>
      <x v="13"/>
    </i>
    <i>
      <x v="9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3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F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7" cacheId="1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m="1" x="5"/>
        <item h="1" m="1" x="6"/>
        <item h="1" m="1" x="7"/>
        <item h="1" x="0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9">
      <pivotArea type="all" dataOnly="0" outline="0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F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11">
      <pivotArea type="all" dataOnly="0" outline="0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5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F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3" baseItem="0" numFmtId="10"/>
  </dataFields>
  <formats count="20">
    <format dxfId="31">
      <pivotArea type="all" dataOnly="0" outline="0" fieldPosition="0"/>
    </format>
    <format dxfId="30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9">
      <pivotArea grandRow="1" outline="0" collapsedLevelsAreSubtotals="1" fieldPosition="0"/>
    </format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4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3">
      <pivotArea collapsedLevelsAreSubtotals="1" fieldPosition="0">
        <references count="1">
          <reference field="3" count="1">
            <x v="0"/>
          </reference>
        </references>
      </pivotArea>
    </format>
    <format dxfId="22">
      <pivotArea dataOnly="0" labelOnly="1" fieldPosition="0">
        <references count="1">
          <reference field="3" count="1">
            <x v="0"/>
          </reference>
        </references>
      </pivotArea>
    </format>
    <format dxfId="21">
      <pivotArea grandRow="1" outline="0" collapsedLevelsAreSubtotals="1" fieldPosition="0"/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outline="0" collapsedLevelsAreSubtotals="1" fieldPosition="0"/>
    </format>
    <format dxfId="15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4">
      <pivotArea grandRow="1"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526" firstHeaderRow="1" firstDataRow="1" firstDataCol="3" rowPageCount="1" colPageCount="1"/>
  <pivotFields count="20">
    <pivotField dataField="1" showAll="0"/>
    <pivotField axis="axisRow" outline="0" showAll="0" defaultSubtotal="0">
      <items count="14">
        <item x="0"/>
        <item x="1"/>
        <item x="2"/>
        <item x="3"/>
        <item m="1" x="11"/>
        <item x="8"/>
        <item x="4"/>
        <item x="7"/>
        <item m="1" x="12"/>
        <item x="5"/>
        <item x="6"/>
        <item x="9"/>
        <item m="1" x="1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50">
        <item x="147"/>
        <item x="98"/>
        <item x="604"/>
        <item x="342"/>
        <item x="580"/>
        <item x="581"/>
        <item x="517"/>
        <item x="582"/>
        <item x="0"/>
        <item x="1"/>
        <item x="2"/>
        <item x="583"/>
        <item x="3"/>
        <item x="518"/>
        <item x="4"/>
        <item x="5"/>
        <item x="6"/>
        <item x="7"/>
        <item x="8"/>
        <item x="9"/>
        <item x="10"/>
        <item x="11"/>
        <item x="12"/>
        <item x="519"/>
        <item x="13"/>
        <item x="14"/>
        <item x="520"/>
        <item x="584"/>
        <item x="15"/>
        <item x="16"/>
        <item x="585"/>
        <item x="17"/>
        <item x="386"/>
        <item x="18"/>
        <item x="19"/>
        <item x="586"/>
        <item x="587"/>
        <item x="20"/>
        <item x="21"/>
        <item x="22"/>
        <item x="23"/>
        <item x="24"/>
        <item x="401"/>
        <item x="402"/>
        <item x="54"/>
        <item x="55"/>
        <item x="56"/>
        <item x="403"/>
        <item x="57"/>
        <item x="404"/>
        <item x="58"/>
        <item x="405"/>
        <item x="59"/>
        <item x="406"/>
        <item x="60"/>
        <item x="407"/>
        <item x="61"/>
        <item x="408"/>
        <item x="62"/>
        <item x="63"/>
        <item x="64"/>
        <item x="65"/>
        <item x="535"/>
        <item x="409"/>
        <item x="66"/>
        <item x="67"/>
        <item x="410"/>
        <item x="68"/>
        <item x="597"/>
        <item x="536"/>
        <item x="69"/>
        <item x="411"/>
        <item x="70"/>
        <item x="598"/>
        <item x="71"/>
        <item x="72"/>
        <item x="73"/>
        <item x="343"/>
        <item x="387"/>
        <item x="388"/>
        <item x="588"/>
        <item x="389"/>
        <item x="521"/>
        <item x="344"/>
        <item x="639"/>
        <item x="500"/>
        <item x="640"/>
        <item x="345"/>
        <item x="346"/>
        <item x="347"/>
        <item x="558"/>
        <item x="148"/>
        <item x="149"/>
        <item x="447"/>
        <item x="150"/>
        <item x="151"/>
        <item x="152"/>
        <item x="153"/>
        <item x="154"/>
        <item x="612"/>
        <item x="155"/>
        <item x="448"/>
        <item x="156"/>
        <item x="157"/>
        <item x="613"/>
        <item x="158"/>
        <item x="449"/>
        <item x="159"/>
        <item x="160"/>
        <item x="161"/>
        <item x="162"/>
        <item x="163"/>
        <item x="164"/>
        <item x="390"/>
        <item x="450"/>
        <item x="165"/>
        <item x="614"/>
        <item x="166"/>
        <item x="451"/>
        <item x="167"/>
        <item x="168"/>
        <item x="452"/>
        <item x="169"/>
        <item x="559"/>
        <item x="453"/>
        <item x="454"/>
        <item x="560"/>
        <item x="170"/>
        <item x="455"/>
        <item x="171"/>
        <item x="172"/>
        <item x="173"/>
        <item x="174"/>
        <item x="456"/>
        <item x="175"/>
        <item x="457"/>
        <item x="74"/>
        <item x="75"/>
        <item x="412"/>
        <item x="413"/>
        <item x="25"/>
        <item x="391"/>
        <item x="26"/>
        <item x="27"/>
        <item x="589"/>
        <item x="28"/>
        <item x="522"/>
        <item x="29"/>
        <item x="30"/>
        <item x="31"/>
        <item x="32"/>
        <item x="33"/>
        <item x="414"/>
        <item x="514"/>
        <item x="647"/>
        <item x="515"/>
        <item x="380"/>
        <item x="648"/>
        <item x="381"/>
        <item x="382"/>
        <item x="383"/>
        <item x="384"/>
        <item x="516"/>
        <item x="176"/>
        <item x="177"/>
        <item x="458"/>
        <item x="459"/>
        <item x="615"/>
        <item x="178"/>
        <item x="179"/>
        <item x="180"/>
        <item x="616"/>
        <item x="561"/>
        <item x="181"/>
        <item x="562"/>
        <item x="182"/>
        <item x="183"/>
        <item x="563"/>
        <item x="184"/>
        <item x="185"/>
        <item x="564"/>
        <item x="186"/>
        <item x="187"/>
        <item x="188"/>
        <item x="617"/>
        <item x="189"/>
        <item x="190"/>
        <item x="565"/>
        <item x="191"/>
        <item x="566"/>
        <item x="232"/>
        <item x="475"/>
        <item x="624"/>
        <item x="625"/>
        <item x="626"/>
        <item x="233"/>
        <item x="476"/>
        <item x="234"/>
        <item x="235"/>
        <item x="236"/>
        <item x="568"/>
        <item x="237"/>
        <item x="627"/>
        <item x="569"/>
        <item x="477"/>
        <item x="238"/>
        <item x="478"/>
        <item x="239"/>
        <item x="628"/>
        <item x="240"/>
        <item x="241"/>
        <item x="242"/>
        <item x="243"/>
        <item x="244"/>
        <item x="245"/>
        <item x="246"/>
        <item x="247"/>
        <item x="479"/>
        <item x="480"/>
        <item x="248"/>
        <item x="249"/>
        <item x="250"/>
        <item x="251"/>
        <item x="252"/>
        <item x="253"/>
        <item x="254"/>
        <item x="255"/>
        <item x="256"/>
        <item x="481"/>
        <item x="257"/>
        <item x="258"/>
        <item x="629"/>
        <item x="259"/>
        <item x="482"/>
        <item x="260"/>
        <item x="99"/>
        <item x="541"/>
        <item x="434"/>
        <item x="100"/>
        <item x="101"/>
        <item x="435"/>
        <item x="605"/>
        <item x="102"/>
        <item x="103"/>
        <item x="436"/>
        <item x="542"/>
        <item x="104"/>
        <item x="543"/>
        <item x="105"/>
        <item x="437"/>
        <item x="106"/>
        <item x="438"/>
        <item x="107"/>
        <item x="108"/>
        <item x="544"/>
        <item x="109"/>
        <item x="110"/>
        <item x="111"/>
        <item x="439"/>
        <item x="545"/>
        <item x="440"/>
        <item x="112"/>
        <item x="113"/>
        <item x="546"/>
        <item x="114"/>
        <item x="115"/>
        <item x="116"/>
        <item x="441"/>
        <item x="547"/>
        <item x="117"/>
        <item x="548"/>
        <item x="118"/>
        <item x="549"/>
        <item x="606"/>
        <item x="607"/>
        <item x="119"/>
        <item x="442"/>
        <item x="608"/>
        <item x="550"/>
        <item x="609"/>
        <item x="551"/>
        <item x="120"/>
        <item x="121"/>
        <item x="552"/>
        <item x="443"/>
        <item x="630"/>
        <item x="261"/>
        <item x="483"/>
        <item x="262"/>
        <item x="263"/>
        <item x="264"/>
        <item x="265"/>
        <item x="266"/>
        <item x="631"/>
        <item x="570"/>
        <item x="267"/>
        <item x="268"/>
        <item x="399"/>
        <item x="400"/>
        <item x="48"/>
        <item x="49"/>
        <item x="50"/>
        <item x="51"/>
        <item x="52"/>
        <item x="53"/>
        <item x="373"/>
        <item x="374"/>
        <item x="375"/>
        <item x="376"/>
        <item x="377"/>
        <item x="378"/>
        <item x="579"/>
        <item x="513"/>
        <item x="379"/>
        <item x="348"/>
        <item x="501"/>
        <item x="349"/>
        <item x="641"/>
        <item x="350"/>
        <item x="642"/>
        <item x="502"/>
        <item x="351"/>
        <item x="503"/>
        <item x="352"/>
        <item x="504"/>
        <item x="353"/>
        <item x="505"/>
        <item x="354"/>
        <item x="355"/>
        <item x="506"/>
        <item x="356"/>
        <item x="507"/>
        <item x="357"/>
        <item x="358"/>
        <item x="359"/>
        <item x="360"/>
        <item x="508"/>
        <item x="643"/>
        <item x="361"/>
        <item x="509"/>
        <item x="362"/>
        <item x="510"/>
        <item x="363"/>
        <item x="511"/>
        <item x="577"/>
        <item x="364"/>
        <item x="578"/>
        <item x="192"/>
        <item x="193"/>
        <item x="194"/>
        <item x="195"/>
        <item x="385"/>
        <item x="567"/>
        <item x="196"/>
        <item x="460"/>
        <item x="461"/>
        <item x="197"/>
        <item x="198"/>
        <item x="199"/>
        <item x="200"/>
        <item x="618"/>
        <item x="201"/>
        <item x="202"/>
        <item x="462"/>
        <item x="463"/>
        <item x="203"/>
        <item x="204"/>
        <item x="619"/>
        <item x="122"/>
        <item x="123"/>
        <item x="553"/>
        <item x="124"/>
        <item x="444"/>
        <item x="125"/>
        <item x="126"/>
        <item x="127"/>
        <item x="34"/>
        <item x="35"/>
        <item x="36"/>
        <item x="523"/>
        <item x="392"/>
        <item x="365"/>
        <item x="366"/>
        <item x="512"/>
        <item x="367"/>
        <item x="644"/>
        <item x="368"/>
        <item x="369"/>
        <item x="76"/>
        <item x="415"/>
        <item x="77"/>
        <item x="464"/>
        <item x="205"/>
        <item x="206"/>
        <item x="207"/>
        <item x="208"/>
        <item x="209"/>
        <item x="465"/>
        <item x="210"/>
        <item x="211"/>
        <item x="466"/>
        <item x="212"/>
        <item x="213"/>
        <item x="214"/>
        <item x="215"/>
        <item x="216"/>
        <item x="217"/>
        <item x="218"/>
        <item x="219"/>
        <item x="620"/>
        <item x="467"/>
        <item x="468"/>
        <item x="220"/>
        <item x="621"/>
        <item x="469"/>
        <item x="470"/>
        <item x="524"/>
        <item x="590"/>
        <item x="37"/>
        <item x="525"/>
        <item x="370"/>
        <item x="645"/>
        <item x="646"/>
        <item x="371"/>
        <item x="372"/>
        <item x="591"/>
        <item x="38"/>
        <item x="592"/>
        <item x="526"/>
        <item x="527"/>
        <item x="528"/>
        <item x="39"/>
        <item x="393"/>
        <item x="529"/>
        <item x="40"/>
        <item x="41"/>
        <item x="42"/>
        <item x="593"/>
        <item x="530"/>
        <item x="594"/>
        <item x="531"/>
        <item x="394"/>
        <item x="532"/>
        <item x="269"/>
        <item x="270"/>
        <item x="484"/>
        <item x="271"/>
        <item x="272"/>
        <item x="485"/>
        <item x="273"/>
        <item x="274"/>
        <item x="275"/>
        <item x="276"/>
        <item x="277"/>
        <item x="278"/>
        <item x="486"/>
        <item x="279"/>
        <item x="280"/>
        <item x="281"/>
        <item x="282"/>
        <item x="487"/>
        <item x="283"/>
        <item x="488"/>
        <item x="284"/>
        <item x="285"/>
        <item x="286"/>
        <item x="489"/>
        <item x="287"/>
        <item x="288"/>
        <item x="571"/>
        <item x="289"/>
        <item x="632"/>
        <item x="290"/>
        <item x="633"/>
        <item x="634"/>
        <item x="635"/>
        <item x="291"/>
        <item x="292"/>
        <item x="293"/>
        <item x="294"/>
        <item x="295"/>
        <item x="296"/>
        <item x="297"/>
        <item x="298"/>
        <item x="572"/>
        <item x="490"/>
        <item x="299"/>
        <item x="300"/>
        <item x="301"/>
        <item x="302"/>
        <item x="303"/>
        <item x="573"/>
        <item x="304"/>
        <item x="305"/>
        <item x="491"/>
        <item x="306"/>
        <item x="307"/>
        <item x="308"/>
        <item x="309"/>
        <item x="310"/>
        <item x="311"/>
        <item x="492"/>
        <item x="312"/>
        <item x="636"/>
        <item x="313"/>
        <item x="314"/>
        <item x="637"/>
        <item x="315"/>
        <item x="316"/>
        <item x="317"/>
        <item x="318"/>
        <item x="319"/>
        <item x="574"/>
        <item x="43"/>
        <item x="44"/>
        <item x="395"/>
        <item x="396"/>
        <item x="45"/>
        <item x="46"/>
        <item x="397"/>
        <item x="595"/>
        <item x="533"/>
        <item x="398"/>
        <item x="47"/>
        <item x="534"/>
        <item x="596"/>
        <item x="575"/>
        <item x="320"/>
        <item x="321"/>
        <item x="322"/>
        <item x="493"/>
        <item x="323"/>
        <item x="324"/>
        <item x="325"/>
        <item x="326"/>
        <item x="494"/>
        <item x="327"/>
        <item x="328"/>
        <item x="78"/>
        <item x="537"/>
        <item x="416"/>
        <item x="417"/>
        <item x="599"/>
        <item x="418"/>
        <item x="419"/>
        <item x="420"/>
        <item x="79"/>
        <item x="421"/>
        <item x="80"/>
        <item x="81"/>
        <item x="422"/>
        <item x="423"/>
        <item x="424"/>
        <item x="425"/>
        <item x="82"/>
        <item x="426"/>
        <item x="427"/>
        <item x="538"/>
        <item x="83"/>
        <item x="428"/>
        <item x="84"/>
        <item x="429"/>
        <item x="600"/>
        <item x="554"/>
        <item x="128"/>
        <item x="129"/>
        <item x="130"/>
        <item x="555"/>
        <item x="131"/>
        <item x="445"/>
        <item x="132"/>
        <item x="133"/>
        <item x="134"/>
        <item x="135"/>
        <item x="556"/>
        <item x="136"/>
        <item x="610"/>
        <item x="137"/>
        <item x="138"/>
        <item x="329"/>
        <item x="139"/>
        <item x="140"/>
        <item x="446"/>
        <item x="141"/>
        <item x="557"/>
        <item x="142"/>
        <item x="143"/>
        <item x="611"/>
        <item x="144"/>
        <item x="145"/>
        <item x="146"/>
        <item x="330"/>
        <item x="331"/>
        <item x="638"/>
        <item x="332"/>
        <item x="495"/>
        <item x="333"/>
        <item x="576"/>
        <item x="496"/>
        <item x="334"/>
        <item x="335"/>
        <item x="336"/>
        <item x="497"/>
        <item x="337"/>
        <item x="338"/>
        <item x="339"/>
        <item x="340"/>
        <item x="498"/>
        <item x="499"/>
        <item x="341"/>
        <item x="221"/>
        <item x="222"/>
        <item x="223"/>
        <item x="224"/>
        <item x="471"/>
        <item x="225"/>
        <item x="472"/>
        <item x="473"/>
        <item x="226"/>
        <item x="227"/>
        <item x="228"/>
        <item x="622"/>
        <item x="229"/>
        <item x="623"/>
        <item x="474"/>
        <item x="230"/>
        <item x="231"/>
        <item x="85"/>
        <item x="86"/>
        <item x="87"/>
        <item x="88"/>
        <item x="89"/>
        <item x="90"/>
        <item x="91"/>
        <item x="430"/>
        <item x="539"/>
        <item x="601"/>
        <item x="92"/>
        <item x="431"/>
        <item x="93"/>
        <item x="94"/>
        <item x="432"/>
        <item x="95"/>
        <item x="96"/>
        <item x="97"/>
        <item x="433"/>
        <item x="540"/>
        <item x="602"/>
        <item x="603"/>
        <item x="6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21">
        <item x="397"/>
        <item x="394"/>
        <item x="1332"/>
        <item x="398"/>
        <item x="855"/>
        <item x="399"/>
        <item x="393"/>
        <item x="444"/>
        <item x="43"/>
        <item x="854"/>
        <item x="231"/>
        <item x="382"/>
        <item x="1123"/>
        <item x="389"/>
        <item x="1277"/>
        <item x="400"/>
        <item x="1279"/>
        <item x="1638"/>
        <item x="392"/>
        <item x="852"/>
        <item x="1276"/>
        <item x="613"/>
        <item x="856"/>
        <item x="1278"/>
        <item x="391"/>
        <item x="1205"/>
        <item x="1498"/>
        <item x="853"/>
        <item x="1561"/>
        <item x="1063"/>
        <item x="390"/>
        <item x="0"/>
        <item x="402"/>
        <item x="540"/>
        <item x="1542"/>
        <item x="401"/>
        <item x="1557"/>
        <item x="1363"/>
        <item x="383"/>
        <item x="1509"/>
        <item x="1073"/>
        <item x="984"/>
        <item x="1134"/>
        <item x="859"/>
        <item x="477"/>
        <item x="963"/>
        <item x="1559"/>
        <item x="892"/>
        <item x="920"/>
        <item x="942"/>
        <item x="459"/>
        <item x="1385"/>
        <item x="1121"/>
        <item x="1409"/>
        <item x="1636"/>
        <item x="773"/>
        <item x="486"/>
        <item x="405"/>
        <item x="880"/>
        <item x="964"/>
        <item x="701"/>
        <item x="860"/>
        <item x="387"/>
        <item x="427"/>
        <item x="1072"/>
        <item x="83"/>
        <item x="508"/>
        <item x="1497"/>
        <item x="1286"/>
        <item x="384"/>
        <item x="1573"/>
        <item x="1384"/>
        <item x="256"/>
        <item x="437"/>
        <item x="686"/>
        <item x="429"/>
        <item x="1320"/>
        <item x="1500"/>
        <item x="866"/>
        <item x="710"/>
        <item x="704"/>
        <item x="1499"/>
        <item x="949"/>
        <item x="38"/>
        <item x="962"/>
        <item x="1307"/>
        <item x="99"/>
        <item x="1505"/>
        <item x="1358"/>
        <item x="1137"/>
        <item x="1321"/>
        <item x="1338"/>
        <item x="982"/>
        <item x="863"/>
        <item x="72"/>
        <item x="883"/>
        <item x="385"/>
        <item x="781"/>
        <item x="1579"/>
        <item x="170"/>
        <item x="510"/>
        <item x="84"/>
        <item x="386"/>
        <item x="320"/>
        <item x="1142"/>
        <item x="428"/>
        <item x="1578"/>
        <item x="250"/>
        <item x="328"/>
        <item x="1071"/>
        <item x="3"/>
        <item x="410"/>
        <item x="10"/>
        <item x="26"/>
        <item x="1387"/>
        <item x="1491"/>
        <item x="25"/>
        <item x="1119"/>
        <item x="329"/>
        <item x="507"/>
        <item x="1202"/>
        <item x="1494"/>
        <item x="1143"/>
        <item x="857"/>
        <item x="529"/>
        <item x="1560"/>
        <item x="1074"/>
        <item x="6"/>
        <item x="1407"/>
        <item x="530"/>
        <item x="1365"/>
        <item x="935"/>
        <item x="709"/>
        <item x="1506"/>
        <item x="1635"/>
        <item x="775"/>
        <item x="1078"/>
        <item x="1280"/>
        <item x="1077"/>
        <item x="623"/>
        <item x="1574"/>
        <item x="1070"/>
        <item x="1381"/>
        <item x="568"/>
        <item x="1204"/>
        <item x="1555"/>
        <item x="772"/>
        <item x="1637"/>
        <item x="236"/>
        <item x="711"/>
        <item x="1138"/>
        <item x="179"/>
        <item x="1554"/>
        <item x="864"/>
        <item x="688"/>
        <item x="626"/>
        <item x="1124"/>
        <item x="614"/>
        <item x="1370"/>
        <item x="622"/>
        <item x="1139"/>
        <item x="403"/>
        <item x="628"/>
        <item x="643"/>
        <item x="504"/>
        <item x="1449"/>
        <item x="1322"/>
        <item x="1283"/>
        <item x="430"/>
        <item x="1"/>
        <item x="707"/>
        <item x="184"/>
        <item x="1640"/>
        <item x="1558"/>
        <item x="858"/>
        <item x="959"/>
        <item x="940"/>
        <item x="1289"/>
        <item x="257"/>
        <item x="705"/>
        <item x="186"/>
        <item x="199"/>
        <item x="1284"/>
        <item x="1575"/>
        <item x="1281"/>
        <item x="1364"/>
        <item x="1068"/>
        <item x="1311"/>
        <item x="1451"/>
        <item x="1308"/>
        <item x="1562"/>
        <item x="251"/>
        <item x="1282"/>
        <item x="1556"/>
        <item x="1203"/>
        <item x="1496"/>
        <item x="881"/>
        <item x="886"/>
        <item x="1553"/>
        <item x="1067"/>
        <item x="272"/>
        <item x="1208"/>
        <item x="776"/>
        <item x="619"/>
        <item x="432"/>
        <item x="629"/>
        <item x="1207"/>
        <item x="235"/>
        <item x="189"/>
        <item x="621"/>
        <item x="404"/>
        <item x="868"/>
        <item x="408"/>
        <item x="884"/>
        <item x="29"/>
        <item x="950"/>
        <item x="1501"/>
        <item x="1641"/>
        <item x="181"/>
        <item x="865"/>
        <item x="458"/>
        <item x="689"/>
        <item x="1507"/>
        <item x="324"/>
        <item x="1120"/>
        <item x="1069"/>
        <item x="175"/>
        <item x="253"/>
        <item x="936"/>
        <item x="483"/>
        <item x="862"/>
        <item x="1569"/>
        <item x="771"/>
        <item x="482"/>
        <item x="1285"/>
        <item x="1366"/>
        <item x="624"/>
        <item x="1359"/>
        <item x="1122"/>
        <item x="690"/>
        <item x="1125"/>
        <item x="861"/>
        <item x="687"/>
        <item x="9"/>
        <item x="1075"/>
        <item x="1132"/>
        <item x="953"/>
        <item x="947"/>
        <item x="321"/>
        <item x="566"/>
        <item x="1309"/>
        <item x="1099"/>
        <item x="1508"/>
        <item x="185"/>
        <item x="871"/>
        <item x="1292"/>
        <item x="1420"/>
        <item x="885"/>
        <item x="409"/>
        <item x="407"/>
        <item x="616"/>
        <item x="127"/>
        <item x="279"/>
        <item x="685"/>
        <item x="180"/>
        <item x="615"/>
        <item x="631"/>
        <item x="1312"/>
        <item x="630"/>
        <item x="177"/>
        <item x="433"/>
        <item x="692"/>
        <item x="129"/>
        <item x="490"/>
        <item x="1503"/>
        <item x="190"/>
        <item x="699"/>
        <item x="1082"/>
        <item x="27"/>
        <item x="1079"/>
        <item x="8"/>
        <item x="234"/>
        <item x="1083"/>
        <item x="774"/>
        <item x="1489"/>
        <item x="1492"/>
        <item x="412"/>
        <item x="1089"/>
        <item x="1639"/>
        <item x="1076"/>
        <item x="1313"/>
        <item x="1206"/>
        <item x="238"/>
        <item x="431"/>
        <item x="15"/>
        <item x="1290"/>
        <item x="1027"/>
        <item x="1065"/>
        <item x="1371"/>
        <item x="1080"/>
        <item x="1288"/>
        <item x="882"/>
        <item x="846"/>
        <item x="414"/>
        <item x="66"/>
        <item x="447"/>
        <item x="625"/>
        <item x="178"/>
        <item x="484"/>
        <item x="1450"/>
        <item x="618"/>
        <item x="13"/>
        <item x="2"/>
        <item x="1383"/>
        <item x="1564"/>
        <item x="698"/>
        <item x="202"/>
        <item x="32"/>
        <item x="174"/>
        <item x="1024"/>
        <item x="171"/>
        <item x="69"/>
        <item x="1026"/>
        <item x="648"/>
        <item x="131"/>
        <item x="620"/>
        <item x="941"/>
        <item x="319"/>
        <item x="30"/>
        <item x="647"/>
        <item x="617"/>
        <item x="478"/>
        <item x="730"/>
        <item x="1310"/>
        <item x="569"/>
        <item x="638"/>
        <item x="1490"/>
        <item x="232"/>
        <item x="176"/>
        <item x="1360"/>
        <item x="1234"/>
        <item x="491"/>
        <item x="130"/>
        <item x="378"/>
        <item x="951"/>
        <item x="240"/>
        <item x="1272"/>
        <item x="1375"/>
        <item x="376"/>
        <item x="1066"/>
        <item x="511"/>
        <item x="965"/>
        <item x="847"/>
        <item x="1127"/>
        <item x="415"/>
        <item x="736"/>
        <item x="1293"/>
        <item x="70"/>
        <item x="1493"/>
        <item x="1386"/>
        <item x="646"/>
        <item x="182"/>
        <item x="961"/>
        <item x="1527"/>
        <item x="567"/>
        <item x="100"/>
        <item x="128"/>
        <item x="7"/>
        <item x="1594"/>
        <item x="239"/>
        <item x="1265"/>
        <item x="78"/>
        <item x="506"/>
        <item x="373"/>
        <item x="693"/>
        <item x="379"/>
        <item x="28"/>
        <item x="31"/>
        <item x="960"/>
        <item x="12"/>
        <item x="691"/>
        <item x="1712"/>
        <item x="1610"/>
        <item x="1091"/>
        <item x="1140"/>
        <item x="1522"/>
        <item x="322"/>
        <item x="16"/>
        <item x="840"/>
        <item x="1264"/>
        <item x="233"/>
        <item x="406"/>
        <item x="1511"/>
        <item x="323"/>
        <item x="1705"/>
        <item x="1374"/>
        <item x="109"/>
        <item x="1096"/>
        <item x="1488"/>
        <item x="870"/>
        <item x="509"/>
        <item x="1062"/>
        <item x="1090"/>
        <item x="937"/>
        <item x="807"/>
        <item x="938"/>
        <item x="1669"/>
        <item x="349"/>
        <item x="274"/>
        <item x="4"/>
        <item x="1209"/>
        <item x="5"/>
        <item x="1367"/>
        <item x="1526"/>
        <item x="375"/>
        <item x="725"/>
        <item x="1510"/>
        <item x="497"/>
        <item x="1715"/>
        <item x="1706"/>
        <item x="632"/>
        <item x="1382"/>
        <item x="1502"/>
        <item x="434"/>
        <item x="505"/>
        <item x="479"/>
        <item x="146"/>
        <item x="187"/>
        <item x="37"/>
        <item x="1448"/>
        <item x="1517"/>
        <item x="1266"/>
        <item x="1713"/>
        <item x="1157"/>
        <item x="246"/>
        <item x="1361"/>
        <item x="413"/>
        <item x="1156"/>
        <item x="245"/>
        <item x="943"/>
        <item x="1129"/>
        <item x="777"/>
        <item x="887"/>
        <item x="946"/>
        <item x="532"/>
        <item x="1043"/>
        <item x="485"/>
        <item x="649"/>
        <item x="71"/>
        <item x="1516"/>
        <item x="869"/>
        <item x="1126"/>
        <item x="983"/>
        <item x="841"/>
        <item x="1263"/>
        <item x="172"/>
        <item x="952"/>
        <item x="325"/>
        <item x="1314"/>
        <item x="1595"/>
        <item x="1081"/>
        <item x="1130"/>
        <item x="1580"/>
        <item x="1512"/>
        <item x="498"/>
        <item x="82"/>
        <item x="499"/>
        <item x="133"/>
        <item x="1319"/>
        <item x="728"/>
        <item x="585"/>
        <item x="11"/>
        <item x="372"/>
        <item x="242"/>
        <item x="380"/>
        <item x="1532"/>
        <item x="1103"/>
        <item x="1064"/>
        <item x="849"/>
        <item x="14"/>
        <item x="1642"/>
        <item x="848"/>
        <item x="1162"/>
        <item x="1598"/>
        <item x="1291"/>
        <item x="169"/>
        <item x="845"/>
        <item x="1271"/>
        <item x="395"/>
        <item x="696"/>
        <item x="487"/>
        <item x="481"/>
        <item x="695"/>
        <item x="939"/>
        <item x="1410"/>
        <item x="657"/>
        <item x="1563"/>
        <item x="1161"/>
        <item x="1466"/>
        <item x="1106"/>
        <item x="1297"/>
        <item x="1597"/>
        <item x="637"/>
        <item x="1231"/>
        <item x="1362"/>
        <item x="1160"/>
        <item x="1568"/>
        <item x="87"/>
        <item x="388"/>
        <item x="1411"/>
        <item x="985"/>
        <item x="73"/>
        <item x="1029"/>
        <item x="778"/>
        <item x="954"/>
        <item x="627"/>
        <item x="500"/>
        <item x="183"/>
        <item x="1566"/>
        <item x="81"/>
        <item x="995"/>
        <item x="1092"/>
        <item x="897"/>
        <item x="1102"/>
        <item x="514"/>
        <item x="1376"/>
        <item x="1100"/>
        <item x="729"/>
        <item x="531"/>
        <item x="804"/>
        <item x="411"/>
        <item x="1377"/>
        <item x="1025"/>
        <item x="1023"/>
        <item x="572"/>
        <item x="1504"/>
        <item x="542"/>
        <item x="650"/>
        <item x="654"/>
        <item x="1518"/>
        <item x="1167"/>
        <item x="1412"/>
        <item x="653"/>
        <item x="273"/>
        <item x="571"/>
        <item x="708"/>
        <item x="872"/>
        <item x="438"/>
        <item x="994"/>
        <item x="480"/>
        <item x="501"/>
        <item x="418"/>
        <item x="1084"/>
        <item x="1287"/>
        <item x="374"/>
        <item x="203"/>
        <item x="1131"/>
        <item x="993"/>
        <item x="1164"/>
        <item x="1273"/>
        <item x="79"/>
        <item x="188"/>
        <item x="217"/>
        <item x="1262"/>
        <item x="1666"/>
        <item x="1031"/>
        <item x="1528"/>
        <item x="1567"/>
        <item x="867"/>
        <item x="1215"/>
        <item x="1453"/>
        <item x="838"/>
        <item x="416"/>
        <item x="271"/>
        <item x="546"/>
        <item x="651"/>
        <item x="243"/>
        <item x="921"/>
        <item x="371"/>
        <item x="347"/>
        <item x="956"/>
        <item x="134"/>
        <item x="67"/>
        <item x="958"/>
        <item x="1128"/>
        <item x="160"/>
        <item x="1061"/>
        <item x="396"/>
        <item x="724"/>
        <item x="18"/>
        <item x="839"/>
        <item x="1380"/>
        <item x="275"/>
        <item x="1422"/>
        <item x="1704"/>
        <item x="1324"/>
        <item x="445"/>
        <item x="1521"/>
        <item x="1530"/>
        <item x="1565"/>
        <item x="211"/>
        <item x="1300"/>
        <item x="1523"/>
        <item x="33"/>
        <item x="697"/>
        <item x="281"/>
        <item x="1716"/>
        <item x="254"/>
        <item x="1295"/>
        <item x="1030"/>
        <item x="173"/>
        <item x="1576"/>
        <item x="1345"/>
        <item x="1535"/>
        <item x="80"/>
        <item x="543"/>
        <item x="460"/>
        <item x="1455"/>
        <item x="68"/>
        <item x="726"/>
        <item x="658"/>
        <item x="907"/>
        <item x="1577"/>
        <item x="247"/>
        <item x="1718"/>
        <item x="448"/>
        <item x="208"/>
        <item x="1536"/>
        <item x="54"/>
        <item x="1275"/>
        <item x="1294"/>
        <item x="524"/>
        <item x="270"/>
        <item x="1222"/>
        <item x="1414"/>
        <item x="1644"/>
        <item x="39"/>
        <item x="520"/>
        <item x="1596"/>
        <item x="1333"/>
        <item x="694"/>
        <item x="1408"/>
        <item x="1109"/>
        <item x="135"/>
        <item x="706"/>
        <item x="1675"/>
        <item x="1267"/>
        <item x="639"/>
        <item x="1334"/>
        <item x="1707"/>
        <item x="1107"/>
        <item x="17"/>
        <item x="195"/>
        <item x="1141"/>
        <item x="108"/>
        <item x="1646"/>
        <item x="1058"/>
        <item x="1394"/>
        <item x="252"/>
        <item x="894"/>
        <item x="1154"/>
        <item x="739"/>
        <item x="1095"/>
        <item x="503"/>
        <item x="900"/>
        <item x="1533"/>
        <item x="1239"/>
        <item x="1599"/>
        <item x="1607"/>
        <item x="808"/>
        <item x="851"/>
        <item x="1655"/>
        <item x="1104"/>
        <item x="974"/>
        <item x="1158"/>
        <item x="814"/>
        <item x="665"/>
        <item x="334"/>
        <item x="206"/>
        <item x="610"/>
        <item x="204"/>
        <item x="101"/>
        <item x="212"/>
        <item x="198"/>
        <item x="1571"/>
        <item x="1643"/>
        <item x="1520"/>
        <item x="1117"/>
        <item x="1611"/>
        <item x="873"/>
        <item x="268"/>
        <item x="446"/>
        <item x="1421"/>
        <item x="779"/>
        <item x="167"/>
        <item x="655"/>
        <item x="1396"/>
        <item x="1327"/>
        <item x="1113"/>
        <item x="733"/>
        <item x="908"/>
        <item x="722"/>
        <item x="1485"/>
        <item x="1603"/>
        <item x="1495"/>
        <item x="44"/>
        <item x="1667"/>
        <item x="1600"/>
        <item x="1032"/>
        <item x="570"/>
        <item x="1165"/>
        <item x="1028"/>
        <item x="40"/>
        <item x="1452"/>
        <item x="1233"/>
        <item x="1296"/>
        <item x="1543"/>
        <item x="741"/>
        <item x="339"/>
        <item x="1592"/>
        <item x="656"/>
        <item x="449"/>
        <item x="909"/>
        <item x="284"/>
        <item x="1101"/>
        <item x="1534"/>
        <item x="1171"/>
        <item x="723"/>
        <item x="1105"/>
        <item x="1135"/>
        <item x="1094"/>
        <item x="417"/>
        <item x="642"/>
        <item x="502"/>
        <item x="107"/>
        <item x="899"/>
        <item x="541"/>
        <item x="1531"/>
        <item x="573"/>
        <item x="1378"/>
        <item x="896"/>
        <item x="1159"/>
        <item x="1335"/>
        <item x="353"/>
        <item x="923"/>
        <item x="793"/>
        <item x="1210"/>
        <item x="48"/>
        <item x="973"/>
        <item x="1303"/>
        <item x="278"/>
        <item x="237"/>
        <item x="1054"/>
        <item x="523"/>
        <item x="874"/>
        <item x="348"/>
        <item x="702"/>
        <item x="1111"/>
        <item x="1337"/>
        <item x="997"/>
        <item x="957"/>
        <item x="734"/>
        <item x="605"/>
        <item x="727"/>
        <item x="805"/>
        <item x="1110"/>
        <item x="970"/>
        <item x="976"/>
        <item x="1166"/>
        <item x="255"/>
        <item x="1487"/>
        <item x="806"/>
        <item x="1347"/>
        <item x="910"/>
        <item x="283"/>
        <item x="1480"/>
        <item x="132"/>
        <item x="1169"/>
        <item x="269"/>
        <item x="522"/>
        <item x="258"/>
        <item x="1601"/>
        <item x="1529"/>
        <item x="1454"/>
        <item x="1670"/>
        <item x="735"/>
        <item x="1001"/>
        <item x="652"/>
        <item x="440"/>
        <item x="1232"/>
        <item x="1519"/>
        <item x="1373"/>
        <item x="740"/>
        <item x="248"/>
        <item x="1326"/>
        <item x="419"/>
        <item x="1572"/>
        <item x="241"/>
        <item x="1349"/>
        <item x="1602"/>
        <item x="663"/>
        <item x="926"/>
        <item x="1379"/>
        <item x="877"/>
        <item x="1235"/>
        <item x="41"/>
        <item x="1136"/>
        <item x="641"/>
        <item x="703"/>
        <item x="1395"/>
        <item x="1225"/>
        <item x="56"/>
        <item x="207"/>
        <item x="42"/>
        <item x="875"/>
        <item x="661"/>
        <item x="738"/>
        <item x="550"/>
        <item x="421"/>
        <item x="115"/>
        <item x="209"/>
        <item x="902"/>
        <item x="442"/>
        <item x="1301"/>
        <item x="972"/>
        <item x="355"/>
        <item x="901"/>
        <item x="798"/>
        <item x="809"/>
        <item x="95"/>
        <item x="1391"/>
        <item x="1298"/>
        <item x="20"/>
        <item x="1658"/>
        <item x="1170"/>
        <item x="244"/>
        <item x="1242"/>
        <item x="662"/>
        <item x="1668"/>
        <item x="1000"/>
        <item x="210"/>
        <item x="213"/>
        <item x="1093"/>
        <item x="1060"/>
        <item x="589"/>
        <item x="660"/>
        <item x="1398"/>
        <item x="659"/>
        <item x="878"/>
        <item x="1168"/>
        <item x="90"/>
        <item x="1098"/>
        <item x="791"/>
        <item x="112"/>
        <item x="1346"/>
        <item x="45"/>
        <item x="259"/>
        <item x="350"/>
        <item x="895"/>
        <item x="1220"/>
        <item x="1606"/>
        <item x="998"/>
        <item x="464"/>
        <item x="1423"/>
        <item x="517"/>
        <item x="1678"/>
        <item x="1593"/>
        <item x="441"/>
        <item x="640"/>
        <item x="1676"/>
        <item x="1486"/>
        <item x="214"/>
        <item x="922"/>
        <item x="1539"/>
        <item x="1605"/>
        <item x="342"/>
        <item x="205"/>
        <item x="1339"/>
        <item x="1540"/>
        <item x="987"/>
        <item x="890"/>
        <item x="1243"/>
        <item x="1604"/>
        <item x="1112"/>
        <item x="1155"/>
        <item x="1656"/>
        <item x="249"/>
        <item x="22"/>
        <item x="461"/>
        <item x="197"/>
        <item x="990"/>
        <item x="1323"/>
        <item x="280"/>
        <item x="548"/>
        <item x="1428"/>
        <item x="955"/>
        <item x="1437"/>
        <item x="790"/>
        <item x="97"/>
        <item x="1240"/>
        <item x="1055"/>
        <item x="1108"/>
        <item x="1144"/>
        <item x="1581"/>
        <item x="977"/>
        <item x="876"/>
        <item x="19"/>
        <item x="1538"/>
        <item x="817"/>
        <item x="1680"/>
        <item x="1541"/>
        <item x="1424"/>
        <item x="1434"/>
        <item x="645"/>
        <item x="420"/>
        <item x="326"/>
        <item x="298"/>
        <item x="594"/>
        <item x="327"/>
        <item x="215"/>
        <item x="606"/>
        <item x="597"/>
        <item x="1653"/>
        <item x="752"/>
        <item x="1392"/>
        <item x="1304"/>
        <item x="1399"/>
        <item x="496"/>
        <item x="1003"/>
        <item x="21"/>
        <item x="1652"/>
        <item x="519"/>
        <item x="1484"/>
        <item x="575"/>
        <item x="137"/>
        <item x="551"/>
        <item x="525"/>
        <item x="1701"/>
        <item x="164"/>
        <item x="1219"/>
        <item x="1325"/>
        <item x="744"/>
        <item x="216"/>
        <item x="611"/>
        <item x="1048"/>
        <item x="354"/>
        <item x="1172"/>
        <item x="1002"/>
        <item x="1429"/>
        <item x="36"/>
        <item x="1316"/>
        <item x="898"/>
        <item x="1714"/>
        <item x="1711"/>
        <item x="1717"/>
        <item x="996"/>
        <item x="768"/>
        <item x="422"/>
        <item x="356"/>
        <item x="1425"/>
        <item x="1244"/>
        <item x="1537"/>
        <item x="1245"/>
        <item x="23"/>
        <item x="285"/>
        <item x="720"/>
        <item x="463"/>
        <item x="152"/>
        <item x="535"/>
        <item x="1097"/>
        <item x="156"/>
        <item x="552"/>
        <item x="1647"/>
        <item x="289"/>
        <item x="1693"/>
        <item x="1430"/>
        <item x="664"/>
        <item x="1302"/>
        <item x="1524"/>
        <item x="1525"/>
        <item x="1514"/>
        <item x="1700"/>
        <item x="1087"/>
        <item x="595"/>
        <item x="829"/>
        <item x="925"/>
        <item x="1046"/>
        <item x="1483"/>
        <item x="154"/>
        <item x="516"/>
        <item x="819"/>
        <item x="731"/>
        <item x="713"/>
        <item x="795"/>
        <item x="794"/>
        <item x="1608"/>
        <item x="1182"/>
        <item x="978"/>
        <item x="780"/>
        <item x="644"/>
        <item x="336"/>
        <item x="1400"/>
        <item x="1274"/>
        <item x="96"/>
        <item x="381"/>
        <item x="200"/>
        <item x="969"/>
        <item x="850"/>
        <item x="196"/>
        <item x="1390"/>
        <item x="110"/>
        <item x="1221"/>
        <item x="55"/>
        <item x="999"/>
        <item x="218"/>
        <item x="358"/>
        <item x="1681"/>
        <item x="1413"/>
        <item x="635"/>
        <item x="783"/>
        <item x="1654"/>
        <item x="534"/>
        <item x="742"/>
        <item x="1426"/>
        <item x="587"/>
        <item x="526"/>
        <item x="549"/>
        <item x="1198"/>
        <item x="266"/>
        <item x="168"/>
        <item x="57"/>
        <item x="588"/>
        <item x="1212"/>
        <item x="1175"/>
        <item x="94"/>
        <item x="1427"/>
        <item x="592"/>
        <item x="113"/>
        <item x="787"/>
        <item x="1329"/>
        <item x="1481"/>
        <item x="678"/>
        <item x="1645"/>
        <item x="612"/>
        <item x="116"/>
        <item x="282"/>
        <item x="712"/>
        <item x="1389"/>
        <item x="1153"/>
        <item x="1682"/>
        <item x="737"/>
        <item x="1697"/>
        <item x="193"/>
        <item x="201"/>
        <item x="149"/>
        <item x="1146"/>
        <item x="945"/>
        <item x="544"/>
        <item x="1623"/>
        <item x="1257"/>
        <item x="1173"/>
        <item x="89"/>
        <item x="792"/>
        <item x="888"/>
        <item x="1009"/>
        <item x="1145"/>
        <item x="166"/>
        <item x="1469"/>
        <item x="1189"/>
        <item x="260"/>
        <item x="553"/>
        <item x="1591"/>
        <item x="986"/>
        <item x="489"/>
        <item x="991"/>
        <item x="714"/>
        <item x="1433"/>
        <item x="364"/>
        <item x="1585"/>
        <item x="1441"/>
        <item x="1583"/>
        <item x="1468"/>
        <item x="1369"/>
        <item x="608"/>
        <item x="103"/>
        <item x="1305"/>
        <item x="1471"/>
        <item x="1315"/>
        <item x="676"/>
        <item x="979"/>
        <item x="34"/>
        <item x="1418"/>
        <item x="1618"/>
        <item x="1432"/>
        <item x="1629"/>
        <item x="968"/>
        <item x="102"/>
        <item x="842"/>
        <item x="1211"/>
        <item x="88"/>
        <item x="357"/>
        <item x="760"/>
        <item x="1708"/>
        <item x="86"/>
        <item x="443"/>
        <item x="989"/>
        <item x="337"/>
        <item x="1114"/>
        <item x="818"/>
        <item x="1550"/>
        <item x="831"/>
        <item x="1007"/>
        <item x="1438"/>
        <item x="1299"/>
        <item x="609"/>
        <item x="155"/>
        <item x="1255"/>
        <item x="318"/>
        <item x="1416"/>
        <item x="1632"/>
        <item x="536"/>
        <item x="451"/>
        <item x="1330"/>
        <item x="830"/>
        <item x="1417"/>
        <item x="1317"/>
        <item x="915"/>
        <item x="677"/>
        <item x="157"/>
        <item x="905"/>
        <item x="1057"/>
        <item x="1401"/>
        <item x="537"/>
        <item x="111"/>
        <item x="1473"/>
        <item x="797"/>
        <item x="1148"/>
        <item x="75"/>
        <item x="1677"/>
        <item x="114"/>
        <item x="338"/>
        <item x="988"/>
        <item x="1584"/>
        <item x="1184"/>
        <item x="732"/>
        <item x="1694"/>
        <item x="118"/>
        <item x="717"/>
        <item x="92"/>
        <item x="341"/>
        <item x="545"/>
        <item x="759"/>
        <item x="555"/>
        <item x="833"/>
        <item x="604"/>
        <item x="758"/>
        <item x="670"/>
        <item x="515"/>
        <item x="746"/>
        <item x="91"/>
        <item x="475"/>
        <item x="911"/>
        <item x="527"/>
        <item x="105"/>
        <item x="574"/>
        <item x="716"/>
        <item x="1435"/>
        <item x="1224"/>
        <item x="1336"/>
        <item x="366"/>
        <item x="63"/>
        <item x="1010"/>
        <item x="1586"/>
        <item x="1133"/>
        <item x="932"/>
        <item x="331"/>
        <item x="1190"/>
        <item x="700"/>
        <item x="753"/>
        <item x="148"/>
        <item x="1479"/>
        <item x="292"/>
        <item x="439"/>
        <item x="64"/>
        <item x="317"/>
        <item x="1183"/>
        <item x="533"/>
        <item x="46"/>
        <item x="721"/>
        <item x="136"/>
        <item x="1201"/>
        <item x="1188"/>
        <item x="889"/>
        <item x="1268"/>
        <item x="474"/>
        <item x="1217"/>
        <item x="263"/>
        <item x="286"/>
        <item x="153"/>
        <item x="756"/>
        <item x="1186"/>
        <item x="554"/>
        <item x="1149"/>
        <item x="1328"/>
        <item x="754"/>
        <item x="1086"/>
        <item x="1259"/>
        <item x="453"/>
        <item x="903"/>
        <item x="1059"/>
        <item x="1047"/>
        <item x="267"/>
        <item x="1056"/>
        <item x="1633"/>
        <item x="1015"/>
        <item x="590"/>
        <item x="1174"/>
        <item x="559"/>
        <item x="1472"/>
        <item x="1199"/>
        <item x="1147"/>
        <item x="769"/>
        <item x="277"/>
        <item x="666"/>
        <item x="1699"/>
        <item x="1709"/>
        <item x="1570"/>
        <item x="1621"/>
        <item x="1657"/>
        <item x="843"/>
        <item x="1350"/>
        <item x="815"/>
        <item x="547"/>
        <item x="1474"/>
        <item x="316"/>
        <item x="304"/>
        <item x="1456"/>
        <item x="1415"/>
        <item x="743"/>
        <item x="314"/>
        <item x="1178"/>
        <item x="315"/>
        <item x="1241"/>
        <item x="591"/>
        <item x="1118"/>
        <item x="435"/>
        <item x="465"/>
        <item x="931"/>
        <item x="288"/>
        <item x="151"/>
        <item x="121"/>
        <item x="1549"/>
        <item x="1696"/>
        <item x="593"/>
        <item x="715"/>
        <item x="261"/>
        <item x="1163"/>
        <item x="1017"/>
        <item x="835"/>
        <item x="1470"/>
        <item x="450"/>
        <item x="1431"/>
        <item x="488"/>
        <item x="1460"/>
        <item x="287"/>
        <item x="782"/>
        <item x="1622"/>
        <item x="1476"/>
        <item x="104"/>
        <item x="305"/>
        <item x="62"/>
        <item x="473"/>
        <item x="1614"/>
        <item x="293"/>
        <item x="377"/>
        <item x="1033"/>
        <item x="634"/>
        <item x="276"/>
        <item x="163"/>
        <item x="220"/>
        <item x="749"/>
        <item x="1619"/>
        <item x="576"/>
        <item x="1663"/>
        <item x="330"/>
        <item x="801"/>
        <item x="1269"/>
        <item x="927"/>
        <item x="299"/>
        <item x="24"/>
        <item x="1005"/>
        <item x="1513"/>
        <item x="1034"/>
        <item x="1545"/>
        <item x="1258"/>
        <item x="1609"/>
        <item x="1356"/>
        <item x="1228"/>
        <item x="139"/>
        <item x="904"/>
        <item x="262"/>
        <item x="1515"/>
        <item x="119"/>
        <item x="302"/>
        <item x="1185"/>
        <item x="1695"/>
        <item x="757"/>
        <item x="667"/>
        <item x="1256"/>
        <item x="1191"/>
        <item x="1037"/>
        <item x="452"/>
        <item x="596"/>
        <item x="755"/>
        <item x="944"/>
        <item x="1004"/>
        <item x="1049"/>
        <item x="368"/>
        <item x="1615"/>
        <item x="93"/>
        <item x="35"/>
        <item x="912"/>
        <item x="363"/>
        <item x="607"/>
        <item x="1651"/>
        <item x="1544"/>
        <item x="1457"/>
        <item x="300"/>
        <item x="58"/>
        <item x="832"/>
        <item x="1348"/>
        <item x="1008"/>
        <item x="117"/>
        <item x="138"/>
        <item x="966"/>
        <item x="296"/>
        <item x="1115"/>
        <item x="219"/>
        <item x="1684"/>
        <item x="521"/>
        <item x="1443"/>
        <item x="346"/>
        <item x="598"/>
        <item x="891"/>
        <item x="906"/>
        <item x="1053"/>
        <item x="834"/>
        <item x="344"/>
        <item x="333"/>
        <item x="1016"/>
        <item x="673"/>
        <item x="150"/>
        <item x="49"/>
        <item x="914"/>
        <item x="578"/>
        <item x="1442"/>
        <item x="1620"/>
        <item x="1050"/>
        <item x="469"/>
        <item x="365"/>
        <item x="1368"/>
        <item x="1260"/>
        <item x="1698"/>
        <item x="303"/>
        <item x="924"/>
        <item x="1388"/>
        <item x="223"/>
        <item x="1331"/>
        <item x="836"/>
        <item x="1218"/>
        <item x="492"/>
        <item x="85"/>
        <item x="1679"/>
        <item x="1551"/>
        <item x="1702"/>
        <item x="1051"/>
        <item x="1458"/>
        <item x="1176"/>
        <item x="1703"/>
        <item x="975"/>
        <item x="512"/>
        <item x="599"/>
        <item x="1419"/>
        <item x="225"/>
        <item x="577"/>
        <item x="60"/>
        <item x="1397"/>
        <item x="1436"/>
        <item x="929"/>
        <item x="47"/>
        <item x="560"/>
        <item x="192"/>
        <item x="1261"/>
        <item x="1590"/>
        <item x="556"/>
        <item x="1195"/>
        <item x="837"/>
        <item x="1357"/>
        <item x="301"/>
        <item x="295"/>
        <item x="370"/>
        <item x="1710"/>
        <item x="1246"/>
        <item x="1665"/>
        <item x="369"/>
        <item x="1546"/>
        <item x="165"/>
        <item x="820"/>
        <item x="1192"/>
        <item x="600"/>
        <item x="633"/>
        <item x="158"/>
        <item x="1478"/>
        <item x="748"/>
        <item x="367"/>
        <item x="680"/>
        <item x="1200"/>
        <item x="1036"/>
        <item x="636"/>
        <item x="1354"/>
        <item x="1270"/>
        <item x="1044"/>
        <item x="194"/>
        <item x="513"/>
        <item x="603"/>
        <item x="913"/>
        <item x="770"/>
        <item x="681"/>
        <item x="1040"/>
        <item x="788"/>
        <item x="227"/>
        <item x="1088"/>
        <item x="967"/>
        <item x="582"/>
        <item x="761"/>
        <item x="1340"/>
        <item x="360"/>
        <item x="816"/>
        <item x="65"/>
        <item x="1252"/>
        <item x="1459"/>
        <item x="893"/>
        <item x="311"/>
        <item x="1671"/>
        <item x="602"/>
        <item x="669"/>
        <item x="1477"/>
        <item x="162"/>
        <item x="454"/>
        <item x="228"/>
        <item x="1631"/>
        <item x="1552"/>
        <item x="1152"/>
        <item x="579"/>
        <item x="359"/>
        <item x="1341"/>
        <item x="844"/>
        <item x="1463"/>
        <item x="1634"/>
        <item x="766"/>
        <item x="822"/>
        <item x="1683"/>
        <item x="1180"/>
        <item x="306"/>
        <item x="1196"/>
        <item x="916"/>
        <item x="122"/>
        <item x="426"/>
        <item x="1548"/>
        <item x="1691"/>
        <item x="1627"/>
        <item x="52"/>
        <item x="992"/>
        <item x="494"/>
        <item x="462"/>
        <item x="140"/>
        <item x="810"/>
        <item x="762"/>
        <item x="1352"/>
        <item x="1247"/>
        <item x="539"/>
        <item x="74"/>
        <item x="601"/>
        <item x="476"/>
        <item x="1193"/>
        <item x="821"/>
        <item x="1482"/>
        <item x="1011"/>
        <item x="1461"/>
        <item x="1685"/>
        <item x="161"/>
        <item x="335"/>
        <item x="1038"/>
        <item x="1035"/>
        <item x="803"/>
        <item x="1353"/>
        <item x="1351"/>
        <item x="928"/>
        <item x="307"/>
        <item x="1045"/>
        <item x="467"/>
        <item x="948"/>
        <item x="106"/>
        <item x="1467"/>
        <item x="313"/>
        <item x="265"/>
        <item x="143"/>
        <item x="493"/>
        <item x="1052"/>
        <item x="1649"/>
        <item x="767"/>
        <item x="1650"/>
        <item x="586"/>
        <item x="1625"/>
        <item x="933"/>
        <item x="1624"/>
        <item x="580"/>
        <item x="718"/>
        <item x="789"/>
        <item x="1248"/>
        <item x="76"/>
        <item x="823"/>
        <item x="1230"/>
        <item x="147"/>
        <item x="1582"/>
        <item x="1403"/>
        <item x="50"/>
        <item x="312"/>
        <item x="308"/>
        <item x="1150"/>
        <item x="1439"/>
        <item x="1116"/>
        <item x="1085"/>
        <item x="1587"/>
        <item x="141"/>
        <item x="264"/>
        <item x="1343"/>
        <item x="1012"/>
        <item x="918"/>
        <item x="1462"/>
        <item x="1672"/>
        <item x="59"/>
        <item x="581"/>
        <item x="1214"/>
        <item x="142"/>
        <item x="1039"/>
        <item x="159"/>
        <item x="1660"/>
        <item x="1236"/>
        <item x="1686"/>
        <item x="456"/>
        <item x="557"/>
        <item x="1648"/>
        <item x="1355"/>
        <item x="1475"/>
        <item x="1689"/>
        <item x="811"/>
        <item x="1630"/>
        <item x="1547"/>
        <item x="785"/>
        <item x="784"/>
        <item x="191"/>
        <item x="745"/>
        <item x="1306"/>
        <item x="466"/>
        <item x="674"/>
        <item x="1197"/>
        <item x="471"/>
        <item x="1253"/>
        <item x="1464"/>
        <item x="538"/>
        <item x="436"/>
        <item x="1318"/>
        <item x="1662"/>
        <item x="1006"/>
        <item x="668"/>
        <item x="719"/>
        <item x="786"/>
        <item x="1213"/>
        <item x="1216"/>
        <item x="583"/>
        <item x="1404"/>
        <item x="799"/>
        <item x="763"/>
        <item x="1249"/>
        <item x="343"/>
        <item x="1226"/>
        <item x="351"/>
        <item x="796"/>
        <item x="470"/>
        <item x="826"/>
        <item x="61"/>
        <item x="332"/>
        <item x="1223"/>
        <item x="1659"/>
        <item x="812"/>
        <item x="764"/>
        <item x="1251"/>
        <item x="1588"/>
        <item x="1041"/>
        <item x="1151"/>
        <item x="309"/>
        <item x="51"/>
        <item x="1406"/>
        <item x="684"/>
        <item x="934"/>
        <item x="468"/>
        <item x="824"/>
        <item x="120"/>
        <item x="1628"/>
        <item x="423"/>
        <item x="981"/>
        <item x="675"/>
        <item x="813"/>
        <item x="1181"/>
        <item x="765"/>
        <item x="294"/>
        <item x="917"/>
        <item x="671"/>
        <item x="1194"/>
        <item x="224"/>
        <item x="1687"/>
        <item x="1589"/>
        <item x="1013"/>
        <item x="424"/>
        <item x="221"/>
        <item x="1617"/>
        <item x="144"/>
        <item x="528"/>
        <item x="1405"/>
        <item x="1616"/>
        <item x="1612"/>
        <item x="291"/>
        <item x="1372"/>
        <item x="290"/>
        <item x="352"/>
        <item x="345"/>
        <item x="679"/>
        <item x="561"/>
        <item x="1018"/>
        <item x="1444"/>
        <item x="230"/>
        <item x="1626"/>
        <item x="226"/>
        <item x="340"/>
        <item x="455"/>
        <item x="123"/>
        <item x="672"/>
        <item x="683"/>
        <item x="1342"/>
        <item x="682"/>
        <item x="361"/>
        <item x="825"/>
        <item x="1019"/>
        <item x="229"/>
        <item x="1227"/>
        <item x="1465"/>
        <item x="562"/>
        <item x="1661"/>
        <item x="222"/>
        <item x="1042"/>
        <item x="1237"/>
        <item x="145"/>
        <item x="584"/>
        <item x="828"/>
        <item x="1673"/>
        <item x="1250"/>
        <item x="750"/>
        <item x="362"/>
        <item x="1021"/>
        <item x="1446"/>
        <item x="564"/>
        <item x="98"/>
        <item x="1393"/>
        <item x="747"/>
        <item x="800"/>
        <item x="472"/>
        <item x="1177"/>
        <item x="1692"/>
        <item x="1254"/>
        <item x="930"/>
        <item x="1020"/>
        <item x="125"/>
        <item x="971"/>
        <item x="802"/>
        <item x="1688"/>
        <item x="518"/>
        <item x="1664"/>
        <item x="1445"/>
        <item x="563"/>
        <item x="1613"/>
        <item x="980"/>
        <item x="53"/>
        <item x="1229"/>
        <item x="1022"/>
        <item x="1187"/>
        <item x="1674"/>
        <item x="124"/>
        <item x="751"/>
        <item x="565"/>
        <item x="1402"/>
        <item x="1238"/>
        <item x="126"/>
        <item x="1447"/>
        <item x="827"/>
        <item x="879"/>
        <item x="457"/>
        <item x="1014"/>
        <item x="1690"/>
        <item x="310"/>
        <item x="558"/>
        <item x="1344"/>
        <item x="1440"/>
        <item x="425"/>
        <item x="919"/>
        <item x="495"/>
        <item x="77"/>
        <item x="1179"/>
        <item x="297"/>
        <item x="17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3">
    <field x="1"/>
    <field x="2"/>
    <field x="12"/>
  </rowFields>
  <rowItems count="523">
    <i>
      <x/>
      <x v="4"/>
      <x v="20"/>
    </i>
    <i r="1">
      <x v="5"/>
      <x v="14"/>
    </i>
    <i r="1">
      <x v="7"/>
      <x v="23"/>
    </i>
    <i r="1">
      <x v="8"/>
      <x v="16"/>
    </i>
    <i r="1">
      <x v="9"/>
      <x v="137"/>
    </i>
    <i r="1">
      <x v="10"/>
      <x v="184"/>
    </i>
    <i r="1">
      <x v="11"/>
      <x v="60"/>
    </i>
    <i r="1">
      <x v="14"/>
      <x v="192"/>
    </i>
    <i r="1">
      <x v="15"/>
      <x v="167"/>
    </i>
    <i r="1">
      <x v="18"/>
      <x v="182"/>
    </i>
    <i r="1">
      <x v="19"/>
      <x v="234"/>
    </i>
    <i r="1">
      <x v="20"/>
      <x v="68"/>
    </i>
    <i r="1">
      <x v="21"/>
      <x v="553"/>
    </i>
    <i r="1">
      <x v="22"/>
      <x v="300"/>
    </i>
    <i r="1">
      <x v="23"/>
      <x v="177"/>
    </i>
    <i r="1">
      <x v="24"/>
      <x v="295"/>
    </i>
    <i r="1">
      <x v="25"/>
      <x v="484"/>
    </i>
    <i r="1">
      <x v="27"/>
      <x v="60"/>
    </i>
    <i r="1">
      <x v="28"/>
      <x v="255"/>
    </i>
    <i r="1">
      <x v="29"/>
      <x v="356"/>
    </i>
    <i r="1">
      <x v="30"/>
      <x v="630"/>
    </i>
    <i r="1">
      <x v="31"/>
      <x v="608"/>
    </i>
    <i r="1">
      <x v="32"/>
      <x v="715"/>
    </i>
    <i r="1">
      <x v="33"/>
      <x v="500"/>
    </i>
    <i r="1">
      <x v="34"/>
      <x v="831"/>
    </i>
    <i r="1">
      <x v="35"/>
      <x v="1113"/>
    </i>
    <i r="1">
      <x v="36"/>
      <x v="601"/>
    </i>
    <i r="1">
      <x v="37"/>
      <x v="823"/>
    </i>
    <i r="1">
      <x v="38"/>
      <x v="977"/>
    </i>
    <i r="1">
      <x v="39"/>
      <x v="749"/>
    </i>
    <i r="1">
      <x v="40"/>
      <x v="925"/>
    </i>
    <i r="1">
      <x v="41"/>
      <x v="1085"/>
    </i>
    <i r="1">
      <x v="80"/>
      <x v="1563"/>
    </i>
    <i r="1">
      <x v="142"/>
      <x v="85"/>
    </i>
    <i r="1">
      <x v="143"/>
      <x v="189"/>
    </i>
    <i r="1">
      <x v="144"/>
      <x v="250"/>
    </i>
    <i r="1">
      <x v="145"/>
      <x v="333"/>
    </i>
    <i r="1">
      <x v="147"/>
      <x v="187"/>
    </i>
    <i r="1">
      <x v="148"/>
      <x v="267"/>
    </i>
    <i r="1">
      <x v="149"/>
      <x v="290"/>
    </i>
    <i r="1">
      <x v="151"/>
      <x v="458"/>
    </i>
    <i r="1">
      <x v="377"/>
      <x v="1087"/>
    </i>
    <i r="1">
      <x v="378"/>
      <x v="950"/>
    </i>
    <i r="1">
      <x v="379"/>
      <x v="1125"/>
    </i>
    <i r="1">
      <x v="380"/>
      <x v="1572"/>
    </i>
    <i r="1">
      <x v="417"/>
      <x v="468"/>
    </i>
    <i r="1">
      <x v="425"/>
      <x v="76"/>
    </i>
    <i r="1">
      <x v="426"/>
      <x v="90"/>
    </i>
    <i r="1">
      <x v="427"/>
      <x v="166"/>
    </i>
    <i r="1">
      <x v="429"/>
      <x v="891"/>
    </i>
    <i r="1">
      <x v="431"/>
      <x v="595"/>
    </i>
    <i r="1">
      <x v="432"/>
      <x v="940"/>
    </i>
    <i r="1">
      <x v="436"/>
      <x v="794"/>
    </i>
    <i r="1">
      <x v="437"/>
      <x v="697"/>
    </i>
    <i r="1">
      <x v="438"/>
      <x v="1203"/>
    </i>
    <i r="1">
      <x v="439"/>
      <x v="1039"/>
    </i>
    <i r="1">
      <x v="441"/>
      <x v="1122"/>
    </i>
    <i r="1">
      <x v="442"/>
      <x v="1367"/>
    </i>
    <i r="1">
      <x v="513"/>
      <x v="2"/>
    </i>
    <i r="1">
      <x v="514"/>
      <x v="639"/>
    </i>
    <i r="1">
      <x v="515"/>
      <x v="648"/>
    </i>
    <i r="1">
      <x v="517"/>
      <x v="742"/>
    </i>
    <i r="1">
      <x v="518"/>
      <x v="1168"/>
    </i>
    <i r="1">
      <x v="519"/>
      <x v="758"/>
    </i>
    <i r="1">
      <x v="520"/>
      <x v="91"/>
    </i>
    <i r="1">
      <x v="525"/>
      <x v="877"/>
    </i>
    <i>
      <x v="1"/>
      <x v="298"/>
      <x v="1435"/>
    </i>
    <i r="1">
      <x v="300"/>
      <x v="1455"/>
    </i>
    <i r="1">
      <x v="302"/>
      <x v="1649"/>
    </i>
    <i r="1">
      <x v="303"/>
      <x v="1536"/>
    </i>
    <i r="1">
      <x v="304"/>
      <x v="1711"/>
    </i>
    <i>
      <x v="2"/>
      <x v="44"/>
      <x v="612"/>
    </i>
    <i r="1">
      <x v="45"/>
      <x v="854"/>
    </i>
    <i r="1">
      <x v="46"/>
      <x v="772"/>
    </i>
    <i r="1">
      <x v="47"/>
      <x v="1330"/>
    </i>
    <i r="1">
      <x v="49"/>
      <x v="798"/>
    </i>
    <i r="1">
      <x v="50"/>
      <x v="1230"/>
    </i>
    <i r="1">
      <x v="51"/>
      <x v="1496"/>
    </i>
    <i r="1">
      <x v="52"/>
      <x v="1478"/>
    </i>
    <i r="1">
      <x v="53"/>
      <x v="1495"/>
    </i>
    <i r="1">
      <x v="54"/>
      <x v="1419"/>
    </i>
    <i r="1">
      <x v="57"/>
      <x v="1553"/>
    </i>
    <i r="1">
      <x v="58"/>
      <x v="1296"/>
    </i>
    <i r="1">
      <x v="60"/>
      <x v="1160"/>
    </i>
    <i r="1">
      <x v="61"/>
      <x v="1397"/>
    </i>
    <i r="1">
      <x v="63"/>
      <x v="88"/>
    </i>
    <i r="1">
      <x v="64"/>
      <x v="237"/>
    </i>
    <i r="1">
      <x v="65"/>
      <x v="339"/>
    </i>
    <i r="1">
      <x v="66"/>
      <x v="435"/>
    </i>
    <i r="1">
      <x v="67"/>
      <x v="504"/>
    </i>
    <i r="1">
      <x v="68"/>
      <x v="42"/>
    </i>
    <i r="1">
      <x v="69"/>
      <x v="37"/>
    </i>
    <i r="1">
      <x v="70"/>
      <x v="185"/>
    </i>
    <i r="1">
      <x v="73"/>
      <x v="130"/>
    </i>
    <i r="1">
      <x v="74"/>
      <x v="235"/>
    </i>
    <i r="1">
      <x v="76"/>
      <x v="412"/>
    </i>
    <i r="1">
      <x v="136"/>
      <x v="1360"/>
    </i>
    <i r="1">
      <x v="137"/>
      <x v="1082"/>
    </i>
    <i r="1">
      <x v="138"/>
      <x v="158"/>
    </i>
    <i r="1">
      <x v="139"/>
      <x v="298"/>
    </i>
    <i r="1">
      <x v="152"/>
      <x v="1633"/>
    </i>
    <i r="1">
      <x v="388"/>
      <x v="1501"/>
    </i>
    <i r="1">
      <x v="389"/>
      <x v="1473"/>
    </i>
    <i r="1">
      <x v="390"/>
      <x v="1715"/>
    </i>
    <i r="1">
      <x v="540"/>
      <x v="791"/>
    </i>
    <i r="1">
      <x v="541"/>
      <x v="395"/>
    </i>
    <i r="1">
      <x v="542"/>
      <x v="428"/>
    </i>
    <i r="1">
      <x v="543"/>
      <x v="347"/>
    </i>
    <i r="1">
      <x v="544"/>
      <x v="525"/>
    </i>
    <i r="1">
      <x v="546"/>
      <x v="531"/>
    </i>
    <i r="1">
      <x v="547"/>
      <x v="739"/>
    </i>
    <i r="1">
      <x v="550"/>
      <x v="802"/>
    </i>
    <i r="1">
      <x v="552"/>
      <x v="591"/>
    </i>
    <i r="1">
      <x v="553"/>
      <x v="142"/>
    </i>
    <i r="1">
      <x v="554"/>
      <x v="421"/>
    </i>
    <i r="1">
      <x v="555"/>
      <x v="313"/>
    </i>
    <i r="1">
      <x v="556"/>
      <x v="71"/>
    </i>
    <i r="1">
      <x v="558"/>
      <x v="51"/>
    </i>
    <i r="1">
      <x v="561"/>
      <x v="359"/>
    </i>
    <i r="1">
      <x v="562"/>
      <x v="114"/>
    </i>
    <i r="1">
      <x v="627"/>
      <x v="1365"/>
    </i>
    <i r="1">
      <x v="630"/>
      <x v="1047"/>
    </i>
    <i r="1">
      <x v="631"/>
      <x v="1009"/>
    </i>
    <i r="1">
      <x v="632"/>
      <x v="830"/>
    </i>
    <i r="1">
      <x v="633"/>
      <x v="924"/>
    </i>
    <i r="1">
      <x v="634"/>
      <x v="1673"/>
    </i>
    <i r="1">
      <x v="635"/>
      <x v="824"/>
    </i>
    <i r="1">
      <x v="636"/>
      <x v="657"/>
    </i>
    <i r="1">
      <x v="637"/>
      <x v="809"/>
    </i>
    <i r="1">
      <x v="638"/>
      <x v="696"/>
    </i>
    <i r="1">
      <x v="639"/>
      <x v="1386"/>
    </i>
    <i r="1">
      <x v="640"/>
      <x v="846"/>
    </i>
    <i r="1">
      <x v="641"/>
      <x v="926"/>
    </i>
    <i r="1">
      <x v="643"/>
      <x v="1001"/>
    </i>
    <i r="1">
      <x v="644"/>
      <x v="1131"/>
    </i>
    <i r="1">
      <x v="646"/>
      <x v="1700"/>
    </i>
    <i r="1">
      <x v="647"/>
      <x v="1525"/>
    </i>
    <i r="1">
      <x v="648"/>
      <x v="1581"/>
    </i>
    <i>
      <x v="3"/>
      <x v="1"/>
      <x v="1629"/>
    </i>
    <i r="1">
      <x v="2"/>
      <x v="1603"/>
    </i>
    <i r="1">
      <x v="235"/>
      <x v="128"/>
    </i>
    <i r="1">
      <x v="236"/>
      <x v="641"/>
    </i>
    <i r="1">
      <x v="237"/>
      <x v="53"/>
    </i>
    <i r="1">
      <x v="239"/>
      <x v="494"/>
    </i>
    <i r="1">
      <x v="240"/>
      <x v="509"/>
    </i>
    <i r="1">
      <x v="241"/>
      <x v="541"/>
    </i>
    <i r="1">
      <x v="242"/>
      <x v="1017"/>
    </i>
    <i r="1">
      <x v="243"/>
      <x v="634"/>
    </i>
    <i r="1">
      <x v="245"/>
      <x v="1237"/>
    </i>
    <i r="1">
      <x v="246"/>
      <x v="1118"/>
    </i>
    <i r="1">
      <x v="247"/>
      <x v="1124"/>
    </i>
    <i r="1">
      <x v="248"/>
      <x v="1091"/>
    </i>
    <i r="1">
      <x v="250"/>
      <x v="1382"/>
    </i>
    <i r="1">
      <x v="251"/>
      <x v="256"/>
    </i>
    <i r="1">
      <x v="252"/>
      <x v="692"/>
    </i>
    <i r="1">
      <x v="253"/>
      <x v="593"/>
    </i>
    <i r="1">
      <x v="255"/>
      <x v="340"/>
    </i>
    <i r="1">
      <x v="256"/>
      <x v="863"/>
    </i>
    <i r="1">
      <x v="258"/>
      <x v="911"/>
    </i>
    <i r="1">
      <x v="259"/>
      <x v="959"/>
    </i>
    <i r="1">
      <x v="261"/>
      <x v="898"/>
    </i>
    <i r="1">
      <x v="262"/>
      <x v="1023"/>
    </i>
    <i r="1">
      <x v="263"/>
      <x v="1035"/>
    </i>
    <i r="1">
      <x v="264"/>
      <x v="898"/>
    </i>
    <i r="1">
      <x v="265"/>
      <x v="894"/>
    </i>
    <i r="1">
      <x v="266"/>
      <x v="948"/>
    </i>
    <i r="1">
      <x v="267"/>
      <x v="975"/>
    </i>
    <i r="1">
      <x v="269"/>
      <x v="1261"/>
    </i>
    <i r="1">
      <x v="270"/>
      <x v="1574"/>
    </i>
    <i r="1">
      <x v="271"/>
      <x v="1093"/>
    </i>
    <i r="1">
      <x v="273"/>
      <x v="1076"/>
    </i>
    <i r="1">
      <x v="274"/>
      <x v="912"/>
    </i>
    <i r="1">
      <x v="275"/>
      <x v="1166"/>
    </i>
    <i r="1">
      <x v="276"/>
      <x v="1387"/>
    </i>
    <i r="1">
      <x v="277"/>
      <x v="896"/>
    </i>
    <i r="1">
      <x v="279"/>
      <x v="1112"/>
    </i>
    <i r="1">
      <x v="281"/>
      <x v="1530"/>
    </i>
    <i r="1">
      <x v="284"/>
      <x v="1712"/>
    </i>
    <i r="1">
      <x v="368"/>
      <x v="1079"/>
    </i>
    <i r="1">
      <x v="369"/>
      <x v="1355"/>
    </i>
    <i r="1">
      <x v="370"/>
      <x v="1340"/>
    </i>
    <i r="1">
      <x v="372"/>
      <x v="1640"/>
    </i>
    <i r="1">
      <x v="373"/>
      <x v="1688"/>
    </i>
    <i r="1">
      <x v="374"/>
      <x v="1670"/>
    </i>
    <i r="1">
      <x v="375"/>
      <x v="1703"/>
    </i>
    <i r="1">
      <x v="563"/>
      <x v="429"/>
    </i>
    <i r="1">
      <x v="564"/>
      <x v="165"/>
    </i>
    <i r="1">
      <x v="567"/>
      <x v="309"/>
    </i>
    <i r="1">
      <x v="568"/>
      <x v="188"/>
    </i>
    <i r="1">
      <x v="571"/>
      <x v="713"/>
    </i>
    <i r="1">
      <x v="573"/>
      <x v="570"/>
    </i>
    <i r="1">
      <x v="574"/>
      <x v="783"/>
    </i>
    <i r="1">
      <x v="576"/>
      <x v="617"/>
    </i>
    <i r="1">
      <x v="577"/>
      <x v="1236"/>
    </i>
    <i r="1">
      <x v="580"/>
      <x v="1326"/>
    </i>
    <i r="1">
      <x v="581"/>
      <x v="1376"/>
    </i>
    <i r="1">
      <x v="582"/>
      <x v="1354"/>
    </i>
    <i r="1">
      <x v="583"/>
      <x v="1440"/>
    </i>
    <i r="1">
      <x v="584"/>
      <x v="1263"/>
    </i>
    <i r="1">
      <x v="585"/>
      <x v="1488"/>
    </i>
    <i r="1">
      <x v="586"/>
      <x v="1539"/>
    </i>
    <i r="1">
      <x v="587"/>
      <x v="508"/>
    </i>
    <i r="1">
      <x v="588"/>
      <x v="1457"/>
    </i>
    <i r="1">
      <x v="589"/>
      <x v="1569"/>
    </i>
    <i r="1">
      <x v="590"/>
      <x v="1656"/>
    </i>
    <i>
      <x v="5"/>
      <x v="153"/>
      <x v="1401"/>
    </i>
    <i r="1">
      <x v="154"/>
      <x v="953"/>
    </i>
    <i r="1">
      <x v="155"/>
      <x v="381"/>
    </i>
    <i r="1">
      <x v="156"/>
      <x v="432"/>
    </i>
    <i r="1">
      <x v="157"/>
      <x v="952"/>
    </i>
    <i r="1">
      <x v="158"/>
      <x v="418"/>
    </i>
    <i r="1">
      <x v="160"/>
      <x v="606"/>
    </i>
    <i r="1">
      <x v="161"/>
      <x v="954"/>
    </i>
    <i r="1">
      <x v="162"/>
      <x v="624"/>
    </i>
    <i>
      <x v="6"/>
      <x/>
      <x v="498"/>
    </i>
    <i r="1">
      <x v="90"/>
      <x v="1421"/>
    </i>
    <i r="1">
      <x v="91"/>
      <x v="1503"/>
    </i>
    <i r="1">
      <x v="93"/>
      <x v="1031"/>
    </i>
    <i r="1">
      <x v="95"/>
      <x v="1081"/>
    </i>
    <i r="1">
      <x v="96"/>
      <x v="1067"/>
    </i>
    <i r="1">
      <x v="97"/>
      <x v="1036"/>
    </i>
    <i r="1">
      <x v="98"/>
      <x v="1259"/>
    </i>
    <i r="1">
      <x v="99"/>
      <x v="1086"/>
    </i>
    <i r="1">
      <x v="100"/>
      <x v="944"/>
    </i>
    <i r="1">
      <x v="103"/>
      <x v="1218"/>
    </i>
    <i r="1">
      <x v="104"/>
      <x v="1134"/>
    </i>
    <i r="1">
      <x v="105"/>
      <x v="1233"/>
    </i>
    <i r="1">
      <x v="107"/>
      <x v="1554"/>
    </i>
    <i r="1">
      <x v="108"/>
      <x v="1267"/>
    </i>
    <i r="1">
      <x v="109"/>
      <x v="1482"/>
    </i>
    <i r="1">
      <x v="110"/>
      <x v="1446"/>
    </i>
    <i r="1">
      <x v="111"/>
      <x v="1412"/>
    </i>
    <i r="1">
      <x v="112"/>
      <x v="1180"/>
    </i>
    <i r="1">
      <x v="114"/>
      <x v="775"/>
    </i>
    <i r="1">
      <x v="115"/>
      <x v="861"/>
    </i>
    <i r="1">
      <x v="116"/>
      <x v="1040"/>
    </i>
    <i r="1">
      <x v="117"/>
      <x v="1486"/>
    </i>
    <i r="1">
      <x v="118"/>
      <x v="987"/>
    </i>
    <i r="1">
      <x v="119"/>
      <x v="932"/>
    </i>
    <i r="1">
      <x v="120"/>
      <x v="702"/>
    </i>
    <i r="1">
      <x v="122"/>
      <x v="870"/>
    </i>
    <i r="1">
      <x v="123"/>
      <x v="770"/>
    </i>
    <i r="1">
      <x v="125"/>
      <x v="398"/>
    </i>
    <i r="1">
      <x v="126"/>
      <x v="29"/>
    </i>
    <i r="1">
      <x v="127"/>
      <x v="284"/>
    </i>
    <i r="1">
      <x v="128"/>
      <x v="336"/>
    </i>
    <i r="1">
      <x v="129"/>
      <x v="115"/>
    </i>
    <i r="1">
      <x v="130"/>
      <x v="285"/>
    </i>
    <i r="1">
      <x v="131"/>
      <x v="358"/>
    </i>
    <i r="1">
      <x v="132"/>
      <x v="121"/>
    </i>
    <i r="1">
      <x v="133"/>
      <x v="704"/>
    </i>
    <i r="1">
      <x v="134"/>
      <x v="195"/>
    </i>
    <i r="1">
      <x v="135"/>
      <x v="67"/>
    </i>
    <i r="1">
      <x v="167"/>
      <x v="26"/>
    </i>
    <i r="1">
      <x v="169"/>
      <x v="81"/>
    </i>
    <i r="1">
      <x v="170"/>
      <x v="77"/>
    </i>
    <i r="1">
      <x v="171"/>
      <x v="216"/>
    </i>
    <i r="1">
      <x v="176"/>
      <x v="422"/>
    </i>
    <i r="1">
      <x v="177"/>
      <x v="274"/>
    </i>
    <i r="1">
      <x v="178"/>
      <x v="535"/>
    </i>
    <i r="1">
      <x v="179"/>
      <x v="87"/>
    </i>
    <i r="1">
      <x v="181"/>
      <x v="133"/>
    </i>
    <i r="1">
      <x v="182"/>
      <x v="222"/>
    </i>
    <i r="1">
      <x v="183"/>
      <x v="252"/>
    </i>
    <i r="1">
      <x v="184"/>
      <x v="39"/>
    </i>
    <i r="1">
      <x v="185"/>
      <x v="416"/>
    </i>
    <i r="1">
      <x v="186"/>
      <x v="392"/>
    </i>
    <i r="1">
      <x v="188"/>
      <x v="235"/>
    </i>
    <i r="1">
      <x v="189"/>
      <x v="463"/>
    </i>
    <i r="1">
      <x v="348"/>
      <x v="1291"/>
    </i>
    <i r="1">
      <x v="349"/>
      <x v="980"/>
    </i>
    <i r="1">
      <x v="350"/>
      <x v="1301"/>
    </i>
    <i r="1">
      <x v="353"/>
      <x v="449"/>
    </i>
    <i r="1">
      <x v="354"/>
      <x v="430"/>
    </i>
    <i r="1">
      <x v="355"/>
      <x v="539"/>
    </i>
    <i r="1">
      <x v="356"/>
      <x v="790"/>
    </i>
    <i r="1">
      <x v="357"/>
      <x v="686"/>
    </i>
    <i r="1">
      <x v="358"/>
      <x v="597"/>
    </i>
    <i r="1">
      <x v="359"/>
      <x v="385"/>
    </i>
    <i r="1">
      <x v="360"/>
      <x v="602"/>
    </i>
    <i r="1">
      <x v="361"/>
      <x v="978"/>
    </i>
    <i r="1">
      <x v="362"/>
      <x v="979"/>
    </i>
    <i r="1">
      <x v="365"/>
      <x v="413"/>
    </i>
    <i r="1">
      <x v="367"/>
      <x v="363"/>
    </i>
    <i r="1">
      <x v="392"/>
      <x v="566"/>
    </i>
    <i r="1">
      <x v="393"/>
      <x v="782"/>
    </i>
    <i r="1">
      <x v="394"/>
      <x v="598"/>
    </i>
    <i r="1">
      <x v="395"/>
      <x v="737"/>
    </i>
    <i r="1">
      <x v="396"/>
      <x v="475"/>
    </i>
    <i r="1">
      <x v="398"/>
      <x v="665"/>
    </i>
    <i r="1">
      <x v="399"/>
      <x v="725"/>
    </i>
    <i r="1">
      <x v="400"/>
      <x v="613"/>
    </i>
    <i r="1">
      <x v="402"/>
      <x v="627"/>
    </i>
    <i r="1">
      <x v="403"/>
      <x v="961"/>
    </i>
    <i r="1">
      <x v="404"/>
      <x v="907"/>
    </i>
    <i r="1">
      <x v="405"/>
      <x v="642"/>
    </i>
    <i r="1">
      <x v="406"/>
      <x v="873"/>
    </i>
    <i r="1">
      <x v="407"/>
      <x v="878"/>
    </i>
    <i r="1">
      <x v="408"/>
      <x v="910"/>
    </i>
    <i r="1">
      <x v="409"/>
      <x v="34"/>
    </i>
    <i r="1">
      <x v="410"/>
      <x v="716"/>
    </i>
    <i r="1">
      <x v="411"/>
      <x v="1325"/>
    </i>
    <i r="1">
      <x v="412"/>
      <x v="1293"/>
    </i>
    <i r="1">
      <x v="413"/>
      <x v="1405"/>
    </i>
    <i r="1">
      <x v="414"/>
      <x v="1558"/>
    </i>
    <i r="1">
      <x v="415"/>
      <x v="1468"/>
    </i>
    <i r="1">
      <x v="610"/>
      <x v="687"/>
    </i>
    <i r="1">
      <x v="611"/>
      <x v="1618"/>
    </i>
    <i r="1">
      <x v="612"/>
      <x v="1647"/>
    </i>
    <i r="1">
      <x v="613"/>
      <x v="1350"/>
    </i>
    <i r="1">
      <x v="614"/>
      <x v="1565"/>
    </i>
    <i r="1">
      <x v="615"/>
      <x v="1612"/>
    </i>
    <i r="1">
      <x v="618"/>
      <x v="1211"/>
    </i>
    <i r="1">
      <x v="619"/>
      <x v="1251"/>
    </i>
    <i r="1">
      <x v="620"/>
      <x v="1109"/>
    </i>
    <i r="1">
      <x v="621"/>
      <x v="1373"/>
    </i>
    <i r="1">
      <x v="622"/>
      <x v="1427"/>
    </i>
    <i r="1">
      <x v="623"/>
      <x v="1451"/>
    </i>
    <i r="1">
      <x v="624"/>
      <x v="1650"/>
    </i>
    <i r="1">
      <x v="625"/>
      <x v="1648"/>
    </i>
    <i r="1">
      <x v="626"/>
      <x v="1604"/>
    </i>
    <i>
      <x v="7"/>
      <x v="305"/>
      <x v="594"/>
    </i>
    <i r="1">
      <x v="306"/>
      <x v="485"/>
    </i>
    <i r="1">
      <x v="309"/>
      <x v="394"/>
    </i>
    <i r="1">
      <x v="310"/>
      <x v="419"/>
    </i>
    <i r="1">
      <x v="311"/>
      <x v="649"/>
    </i>
    <i r="1">
      <x v="312"/>
      <x v="1102"/>
    </i>
    <i r="1">
      <x v="313"/>
      <x v="1225"/>
    </i>
    <i>
      <x v="9"/>
      <x v="192"/>
      <x v="198"/>
    </i>
    <i r="1">
      <x v="193"/>
      <x v="152"/>
    </i>
    <i r="1">
      <x v="194"/>
      <x v="145"/>
    </i>
    <i r="1">
      <x v="195"/>
      <x v="193"/>
    </i>
    <i r="1">
      <x v="196"/>
      <x v="36"/>
    </i>
    <i r="1">
      <x v="197"/>
      <x v="173"/>
    </i>
    <i r="1">
      <x v="198"/>
      <x v="46"/>
    </i>
    <i r="1">
      <x v="199"/>
      <x v="125"/>
    </i>
    <i r="1">
      <x v="202"/>
      <x v="28"/>
    </i>
    <i r="1">
      <x v="203"/>
      <x v="110"/>
    </i>
    <i r="1">
      <x v="208"/>
      <x v="190"/>
    </i>
    <i r="1">
      <x v="209"/>
      <x v="496"/>
    </i>
    <i r="1">
      <x v="210"/>
      <x v="314"/>
    </i>
    <i r="1">
      <x v="211"/>
      <x v="599"/>
    </i>
    <i r="1">
      <x v="212"/>
      <x v="518"/>
    </i>
    <i r="1">
      <x v="213"/>
      <x v="567"/>
    </i>
    <i r="1">
      <x v="214"/>
      <x v="506"/>
    </i>
    <i r="1">
      <x v="216"/>
      <x v="231"/>
    </i>
    <i r="1">
      <x v="217"/>
      <x v="1226"/>
    </i>
    <i r="1">
      <x v="220"/>
      <x v="684"/>
    </i>
    <i r="1">
      <x v="221"/>
      <x v="796"/>
    </i>
    <i r="1">
      <x v="222"/>
      <x v="70"/>
    </i>
    <i r="1">
      <x v="223"/>
      <x v="140"/>
    </i>
    <i r="1">
      <x v="225"/>
      <x v="183"/>
    </i>
    <i r="1">
      <x v="226"/>
      <x v="611"/>
    </i>
    <i r="1">
      <x v="227"/>
      <x v="622"/>
    </i>
    <i r="1">
      <x v="228"/>
      <x v="106"/>
    </i>
    <i r="1">
      <x v="230"/>
      <x v="98"/>
    </i>
    <i r="1">
      <x v="231"/>
      <x v="462"/>
    </i>
    <i r="1">
      <x v="233"/>
      <x v="903"/>
    </i>
    <i r="1">
      <x v="285"/>
      <x v="1524"/>
    </i>
    <i r="1">
      <x v="286"/>
      <x v="880"/>
    </i>
    <i r="1">
      <x v="287"/>
      <x v="1080"/>
    </i>
    <i r="1">
      <x v="288"/>
      <x v="1142"/>
    </i>
    <i r="1">
      <x v="289"/>
      <x v="1078"/>
    </i>
    <i r="1">
      <x v="290"/>
      <x v="1172"/>
    </i>
    <i r="1">
      <x v="291"/>
      <x v="1533"/>
    </i>
    <i r="1">
      <x v="292"/>
      <x v="1598"/>
    </i>
    <i r="1">
      <x v="293"/>
      <x v="1622"/>
    </i>
    <i r="1">
      <x v="294"/>
      <x v="1393"/>
    </i>
    <i r="1">
      <x v="295"/>
      <x v="1071"/>
    </i>
    <i r="1">
      <x v="443"/>
      <x v="719"/>
    </i>
    <i r="1">
      <x v="444"/>
      <x v="866"/>
    </i>
    <i r="1">
      <x v="445"/>
      <x v="368"/>
    </i>
    <i r="1">
      <x v="446"/>
      <x v="459"/>
    </i>
    <i r="1">
      <x v="447"/>
      <x v="638"/>
    </i>
    <i r="1">
      <x v="448"/>
      <x v="619"/>
    </i>
    <i r="1">
      <x v="449"/>
      <x v="501"/>
    </i>
    <i r="1">
      <x v="450"/>
      <x v="483"/>
    </i>
    <i r="1">
      <x v="452"/>
      <x v="667"/>
    </i>
    <i r="1">
      <x v="453"/>
      <x v="1160"/>
    </i>
    <i r="1">
      <x v="456"/>
      <x v="707"/>
    </i>
    <i r="1">
      <x v="457"/>
      <x v="781"/>
    </i>
    <i r="1">
      <x v="458"/>
      <x v="799"/>
    </i>
    <i r="1">
      <x v="459"/>
      <x v="703"/>
    </i>
    <i r="1">
      <x v="460"/>
      <x v="882"/>
    </i>
    <i r="1">
      <x v="461"/>
      <x v="874"/>
    </i>
    <i r="1">
      <x v="463"/>
      <x v="860"/>
    </i>
    <i r="1">
      <x v="464"/>
      <x v="668"/>
    </i>
    <i r="1">
      <x v="465"/>
      <x v="995"/>
    </i>
    <i r="1">
      <x v="466"/>
      <x v="1238"/>
    </i>
    <i r="1">
      <x v="467"/>
      <x v="1060"/>
    </i>
    <i r="1">
      <x v="468"/>
      <x v="1295"/>
    </i>
    <i r="1">
      <x v="470"/>
      <x v="1377"/>
    </i>
    <i r="1">
      <x v="471"/>
      <x v="880"/>
    </i>
    <i r="1">
      <x v="473"/>
      <x v="382"/>
    </i>
    <i r="1">
      <x v="474"/>
      <x v="669"/>
    </i>
    <i r="1">
      <x v="475"/>
      <x v="688"/>
    </i>
    <i r="1">
      <x v="476"/>
      <x v="1631"/>
    </i>
    <i r="1">
      <x v="477"/>
      <x v="1690"/>
    </i>
    <i r="1">
      <x v="478"/>
      <x v="1272"/>
    </i>
    <i r="1">
      <x v="479"/>
      <x v="1318"/>
    </i>
    <i r="1">
      <x v="480"/>
      <x v="1630"/>
    </i>
    <i r="1">
      <x v="481"/>
      <x v="1462"/>
    </i>
    <i r="1">
      <x v="482"/>
      <x v="1280"/>
    </i>
    <i r="1">
      <x v="483"/>
      <x v="1626"/>
    </i>
    <i r="1">
      <x v="485"/>
      <x v="1698"/>
    </i>
    <i r="1">
      <x v="486"/>
      <x v="1092"/>
    </i>
    <i r="1">
      <x v="487"/>
      <x v="1281"/>
    </i>
    <i r="1">
      <x v="488"/>
      <x v="1356"/>
    </i>
    <i r="1">
      <x v="489"/>
      <x v="1331"/>
    </i>
    <i r="1">
      <x v="490"/>
      <x v="1227"/>
    </i>
    <i r="1">
      <x v="491"/>
      <x v="1695"/>
    </i>
    <i r="1">
      <x v="492"/>
      <x v="1266"/>
    </i>
    <i r="1">
      <x v="494"/>
      <x v="1058"/>
    </i>
    <i r="1">
      <x v="496"/>
      <x v="1515"/>
    </i>
    <i r="1">
      <x v="497"/>
      <x v="1513"/>
    </i>
    <i r="1">
      <x v="498"/>
      <x v="1642"/>
    </i>
    <i r="1">
      <x v="499"/>
      <x v="1596"/>
    </i>
    <i r="1">
      <x v="501"/>
      <x v="1470"/>
    </i>
    <i r="1">
      <x v="503"/>
      <x v="1609"/>
    </i>
    <i r="1">
      <x v="504"/>
      <x v="1094"/>
    </i>
    <i r="1">
      <x v="505"/>
      <x v="1557"/>
    </i>
    <i r="1">
      <x v="506"/>
      <x v="1450"/>
    </i>
    <i r="1">
      <x v="507"/>
      <x v="1119"/>
    </i>
    <i r="1">
      <x v="508"/>
      <x v="1213"/>
    </i>
    <i r="1">
      <x v="509"/>
      <x v="1458"/>
    </i>
    <i r="1">
      <x v="512"/>
      <x v="824"/>
    </i>
    <i r="1">
      <x v="527"/>
      <x v="134"/>
    </i>
    <i r="1">
      <x v="528"/>
      <x v="54"/>
    </i>
    <i r="1">
      <x v="529"/>
      <x v="147"/>
    </i>
    <i r="1">
      <x v="530"/>
      <x v="17"/>
    </i>
    <i r="1">
      <x v="531"/>
      <x v="288"/>
    </i>
    <i r="1">
      <x v="532"/>
      <x v="172"/>
    </i>
    <i r="1">
      <x v="533"/>
      <x v="217"/>
    </i>
    <i r="1">
      <x v="534"/>
      <x v="480"/>
    </i>
    <i r="1">
      <x v="536"/>
      <x v="685"/>
    </i>
    <i r="1">
      <x v="537"/>
      <x v="635"/>
    </i>
    <i r="1">
      <x v="579"/>
      <x v="97"/>
    </i>
    <i r="1">
      <x v="592"/>
      <x v="1042"/>
    </i>
    <i r="1">
      <x v="593"/>
      <x v="655"/>
    </i>
    <i r="1">
      <x v="594"/>
      <x v="972"/>
    </i>
    <i r="1">
      <x v="595"/>
      <x v="1552"/>
    </i>
    <i r="1">
      <x v="596"/>
      <x v="1509"/>
    </i>
    <i r="1">
      <x v="598"/>
      <x v="1511"/>
    </i>
    <i r="1">
      <x v="599"/>
      <x v="1348"/>
    </i>
    <i r="1">
      <x v="601"/>
      <x v="1324"/>
    </i>
    <i r="1">
      <x v="603"/>
      <x v="930"/>
    </i>
    <i r="1">
      <x v="604"/>
      <x v="922"/>
    </i>
    <i r="1">
      <x v="605"/>
      <x v="1020"/>
    </i>
    <i r="1">
      <x v="606"/>
      <x v="671"/>
    </i>
    <i r="1">
      <x v="607"/>
      <x v="1331"/>
    </i>
    <i r="1">
      <x v="608"/>
      <x v="885"/>
    </i>
    <i>
      <x v="10"/>
      <x v="3"/>
      <x v="1228"/>
    </i>
    <i r="1">
      <x v="77"/>
      <x v="833"/>
    </i>
    <i r="1">
      <x v="83"/>
      <x v="1594"/>
    </i>
    <i r="1">
      <x v="84"/>
      <x v="1547"/>
    </i>
    <i r="1">
      <x v="85"/>
      <x v="1658"/>
    </i>
    <i r="1">
      <x v="86"/>
      <x v="1573"/>
    </i>
    <i r="1">
      <x v="87"/>
      <x v="1283"/>
    </i>
    <i r="1">
      <x v="88"/>
      <x v="1687"/>
    </i>
    <i r="1">
      <x v="89"/>
      <x v="1403"/>
    </i>
    <i r="1">
      <x v="314"/>
      <x v="564"/>
    </i>
    <i r="1">
      <x v="316"/>
      <x v="706"/>
    </i>
    <i r="1">
      <x v="317"/>
      <x v="838"/>
    </i>
    <i r="1">
      <x v="318"/>
      <x v="406"/>
    </i>
    <i r="1">
      <x v="319"/>
      <x v="784"/>
    </i>
    <i r="1">
      <x v="320"/>
      <x v="669"/>
    </i>
    <i r="1">
      <x v="321"/>
      <x v="1443"/>
    </i>
    <i r="1">
      <x v="323"/>
      <x v="1540"/>
    </i>
    <i r="1">
      <x v="324"/>
      <x v="1665"/>
    </i>
    <i r="1">
      <x v="326"/>
      <x v="1696"/>
    </i>
    <i r="1">
      <x v="327"/>
      <x v="645"/>
    </i>
    <i r="1">
      <x v="328"/>
      <x v="869"/>
    </i>
    <i r="1">
      <x v="329"/>
      <x v="1138"/>
    </i>
    <i r="1">
      <x v="330"/>
      <x v="865"/>
    </i>
    <i r="1">
      <x v="331"/>
      <x v="1372"/>
    </i>
    <i r="1">
      <x v="332"/>
      <x v="909"/>
    </i>
    <i r="1">
      <x v="333"/>
      <x v="1016"/>
    </i>
    <i r="1">
      <x v="334"/>
      <x v="1049"/>
    </i>
    <i r="1">
      <x v="335"/>
      <x v="1461"/>
    </i>
    <i r="1">
      <x v="336"/>
      <x v="1520"/>
    </i>
    <i r="1">
      <x v="337"/>
      <x v="1338"/>
    </i>
    <i r="1">
      <x v="338"/>
      <x v="1489"/>
    </i>
    <i r="1">
      <x v="339"/>
      <x v="1549"/>
    </i>
    <i r="1">
      <x v="340"/>
      <x v="1621"/>
    </i>
    <i r="1">
      <x v="341"/>
      <x v="1685"/>
    </i>
    <i r="1">
      <x v="342"/>
      <x v="1555"/>
    </i>
    <i r="1">
      <x v="343"/>
      <x v="1708"/>
    </i>
    <i r="1">
      <x v="344"/>
      <x v="1469"/>
    </i>
    <i r="1">
      <x v="346"/>
      <x v="1678"/>
    </i>
    <i r="1">
      <x v="381"/>
      <x v="974"/>
    </i>
    <i r="1">
      <x v="382"/>
      <x v="1145"/>
    </i>
    <i r="1">
      <x v="384"/>
      <x v="1305"/>
    </i>
    <i r="1">
      <x v="385"/>
      <x v="1252"/>
    </i>
    <i r="1">
      <x v="386"/>
      <x v="1051"/>
    </i>
    <i r="1">
      <x v="387"/>
      <x v="1362"/>
    </i>
    <i r="1">
      <x v="420"/>
      <x v="1224"/>
    </i>
    <i r="1">
      <x v="421"/>
      <x v="981"/>
    </i>
    <i r="1">
      <x v="422"/>
      <x v="937"/>
    </i>
    <i r="1">
      <x v="423"/>
      <x v="1374"/>
    </i>
    <i r="1">
      <x v="424"/>
      <x v="1378"/>
    </i>
    <i>
      <x v="11"/>
      <x v="351"/>
      <x v="30"/>
    </i>
    <i r="2">
      <x/>
    </i>
    <i r="2">
      <x v="24"/>
    </i>
    <i r="2">
      <x v="102"/>
    </i>
    <i r="2">
      <x v="508"/>
    </i>
    <i r="2">
      <x v="18"/>
    </i>
    <i r="2">
      <x v="96"/>
    </i>
    <i r="2">
      <x v="488"/>
    </i>
    <i r="2">
      <x v="5"/>
    </i>
    <i r="2">
      <x v="27"/>
    </i>
    <i r="2">
      <x v="62"/>
    </i>
    <i r="2">
      <x v="587"/>
    </i>
    <i r="2">
      <x v="3"/>
    </i>
    <i r="2">
      <x v="4"/>
    </i>
    <i r="2">
      <x v="69"/>
    </i>
    <i r="2">
      <x v="13"/>
    </i>
    <i r="2">
      <x v="38"/>
    </i>
    <i r="2">
      <x v="35"/>
    </i>
    <i r="2">
      <x v="11"/>
    </i>
    <i r="2">
      <x v="9"/>
    </i>
    <i r="2">
      <x v="19"/>
    </i>
    <i r="2">
      <x v="15"/>
    </i>
    <i t="grand">
      <x/>
    </i>
  </rowItems>
  <colItems count="1">
    <i/>
  </colItems>
  <pageFields count="1">
    <pageField fld="16" item="6" hier="-1"/>
  </pageFields>
  <dataFields count="1">
    <dataField name="Сумма по полю Sales Units" fld="0" baseField="12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8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45:C350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8">
        <item h="1" x="4"/>
        <item m="1" x="5"/>
        <item m="1" x="6"/>
        <item m="1" x="7"/>
        <item x="0"/>
        <item x="1"/>
        <item x="2"/>
        <item x="3"/>
      </items>
    </pivotField>
    <pivotField showAll="0"/>
    <pivotField dataField="1" showAll="0" defaultSubtotal="0"/>
    <pivotField showAll="0" defaultSubtotal="0"/>
  </pivotFields>
  <rowFields count="1">
    <field x="16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41">
      <pivotArea type="all" dataOnly="0" outline="0" fieldPosition="0"/>
    </format>
    <format dxfId="40">
      <pivotArea outline="0" collapsedLevelsAreSubtotals="1" fieldPosition="0"/>
    </format>
    <format dxfId="39">
      <pivotArea collapsedLevelsAreSubtotals="1" fieldPosition="0">
        <references count="1">
          <reference field="16" count="0"/>
        </references>
      </pivotArea>
    </format>
    <format dxfId="38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7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1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95:I307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8">
        <item h="1" x="4"/>
        <item h="1" x="0"/>
        <item h="1" m="1" x="5"/>
        <item h="1" m="1" x="6"/>
        <item h="1" m="1" x="7"/>
        <item h="1" x="1"/>
        <item h="1" x="2"/>
        <item x="3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44">
      <pivotArea type="all" dataOnly="0" outline="0" fieldPosition="0"/>
    </format>
    <format dxfId="43">
      <pivotArea outline="0" collapsedLevelsAreSubtotals="1" fieldPosition="0"/>
    </format>
    <format dxfId="42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3">
        <item m="1" x="24"/>
        <item h="1" x="19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1"/>
        <item m="1" x="13"/>
        <item x="7"/>
        <item m="1" x="15"/>
        <item m="1" x="16"/>
        <item m="1" x="18"/>
        <item m="1" x="14"/>
        <item h="1" m="1" x="1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47">
      <pivotArea collapsedLevelsAreSubtotals="1" fieldPosition="0">
        <references count="1">
          <reference field="2" count="1">
            <x v="6"/>
          </reference>
        </references>
      </pivotArea>
    </format>
    <format dxfId="46">
      <pivotArea dataOnly="0" labelOnly="1" fieldPosition="0">
        <references count="1">
          <reference field="2" count="1">
            <x v="6"/>
          </reference>
        </references>
      </pivotArea>
    </format>
    <format dxfId="45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18" cacheId="1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2:E201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3">
        <item x="19"/>
        <item x="26"/>
        <item x="23"/>
        <item m="1" x="28"/>
        <item x="16"/>
        <item x="18"/>
        <item m="1" x="30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1"/>
        <item x="27"/>
        <item x="7"/>
        <item m="1" x="29"/>
        <item x="6"/>
        <item x="20"/>
        <item x="14"/>
        <item x="21"/>
        <item x="22"/>
        <item x="17"/>
        <item x="24"/>
        <item x="2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8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>
      <x v="5"/>
    </i>
    <i r="1">
      <x v="4"/>
    </i>
    <i r="2">
      <x v="26"/>
    </i>
    <i t="grand">
      <x/>
    </i>
  </rowItems>
  <colFields count="1">
    <field x="16"/>
  </colFields>
  <colItems count="4">
    <i>
      <x v="4"/>
    </i>
    <i>
      <x v="5"/>
    </i>
    <i>
      <x v="6"/>
    </i>
    <i>
      <x v="7"/>
    </i>
  </colItems>
  <dataFields count="1">
    <dataField name="Сумма по полю Sales Units" fld="0" showDataAs="percentOfCol" baseField="6" baseItem="1" numFmtId="10"/>
  </dataFields>
  <formats count="37">
    <format dxfId="84">
      <pivotArea type="all" dataOnly="0" outline="0" fieldPosition="0"/>
    </format>
    <format dxfId="83">
      <pivotArea outline="0" collapsedLevelsAreSubtotals="1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  <format dxfId="81">
      <pivotArea grandRow="1" outline="0" collapsedLevelsAreSubtotals="1" fieldPosition="0"/>
    </format>
    <format dxfId="80">
      <pivotArea collapsedLevelsAreSubtotals="1" fieldPosition="0">
        <references count="1">
          <reference field="11" count="1">
            <x v="0"/>
          </reference>
        </references>
      </pivotArea>
    </format>
    <format dxfId="79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78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77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76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75">
      <pivotArea collapsedLevelsAreSubtotals="1" fieldPosition="0">
        <references count="1">
          <reference field="11" count="1">
            <x v="1"/>
          </reference>
        </references>
      </pivotArea>
    </format>
    <format dxfId="74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73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72">
      <pivotArea collapsedLevelsAreSubtotals="1" fieldPosition="0">
        <references count="1">
          <reference field="11" count="1">
            <x v="2"/>
          </reference>
        </references>
      </pivotArea>
    </format>
    <format dxfId="71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70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69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68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67">
      <pivotArea collapsedLevelsAreSubtotals="1" fieldPosition="0">
        <references count="1">
          <reference field="11" count="1">
            <x v="5"/>
          </reference>
        </references>
      </pivotArea>
    </format>
    <format dxfId="66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65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64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63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62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61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60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9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57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56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5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54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53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52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51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  <format dxfId="50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7"/>
          </reference>
        </references>
      </pivotArea>
    </format>
    <format dxfId="49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48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F137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88">
      <pivotArea type="all" dataOnly="0" outline="0" fieldPosition="0"/>
    </format>
    <format dxfId="87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86">
      <pivotArea grandRow="1" outline="0" collapsedLevelsAreSubtotals="1" fieldPosition="0"/>
    </format>
    <format dxfId="85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26" cacheId="1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81:F391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8">
        <item h="1" x="4"/>
        <item h="1" m="1" x="5"/>
        <item h="1" m="1" x="6"/>
        <item h="1" m="1" x="7"/>
        <item x="0"/>
        <item x="1"/>
        <item x="2"/>
        <item x="3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5">
    <i>
      <x v="4"/>
    </i>
    <i>
      <x v="5"/>
    </i>
    <i>
      <x v="6"/>
    </i>
    <i>
      <x v="7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91">
      <pivotArea type="all" dataOnly="0" outline="0" fieldPosition="0"/>
    </format>
    <format dxfId="90">
      <pivotArea outline="0" collapsedLevelsAreSubtotals="1" fieldPosition="0"/>
    </format>
    <format dxfId="89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15" cacheId="0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3">
        <item h="1" m="1" x="24"/>
        <item h="1" m="1" x="21"/>
        <item h="1" m="1" x="25"/>
        <item h="1" m="1" x="30"/>
        <item h="1" m="1" x="20"/>
        <item h="1" m="1" x="22"/>
        <item h="1" m="1" x="23"/>
        <item h="1" m="1" x="26"/>
        <item h="1" m="1" x="27"/>
        <item h="1" m="1" x="28"/>
        <item h="1" m="1" x="29"/>
        <item h="1" m="1" x="31"/>
        <item h="1" x="19"/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92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opLeftCell="A271" workbookViewId="0">
      <selection activeCell="L12" sqref="L12"/>
    </sheetView>
  </sheetViews>
  <sheetFormatPr defaultRowHeight="15" x14ac:dyDescent="0.25"/>
  <cols>
    <col min="1" max="1" width="36.5703125" customWidth="1"/>
    <col min="9" max="9" width="9.140625" customWidth="1"/>
  </cols>
  <sheetData>
    <row r="1" spans="1:10" ht="18.600000000000001" x14ac:dyDescent="0.45">
      <c r="A1" s="6" t="s">
        <v>272</v>
      </c>
    </row>
    <row r="2" spans="1:10" ht="15.6" x14ac:dyDescent="0.35">
      <c r="A2" s="20" t="s">
        <v>643</v>
      </c>
    </row>
    <row r="4" spans="1:10" ht="14.45" x14ac:dyDescent="0.35">
      <c r="A4" s="3" t="s">
        <v>267</v>
      </c>
    </row>
    <row r="5" spans="1:10" ht="14.45" x14ac:dyDescent="0.35">
      <c r="A5" s="3" t="s">
        <v>268</v>
      </c>
    </row>
    <row r="8" spans="1:10" s="36" customFormat="1" ht="14.45" x14ac:dyDescent="0.35">
      <c r="A8" s="59" t="s">
        <v>645</v>
      </c>
    </row>
    <row r="9" spans="1:10" ht="14.45" x14ac:dyDescent="0.35">
      <c r="A9" s="3"/>
    </row>
    <row r="10" spans="1:10" ht="15.75" thickBot="1" x14ac:dyDescent="0.3">
      <c r="A10" s="70"/>
      <c r="B10" s="71" t="s">
        <v>644</v>
      </c>
    </row>
    <row r="11" spans="1:10" x14ac:dyDescent="0.25">
      <c r="A11" s="46" t="s">
        <v>44</v>
      </c>
      <c r="B11" s="47">
        <v>747.6</v>
      </c>
    </row>
    <row r="12" spans="1:10" ht="15.75" thickBot="1" x14ac:dyDescent="0.3">
      <c r="A12" s="48" t="s">
        <v>45</v>
      </c>
      <c r="B12" s="49">
        <v>445.8</v>
      </c>
    </row>
    <row r="13" spans="1:10" x14ac:dyDescent="0.25">
      <c r="A13" s="73" t="s">
        <v>34</v>
      </c>
      <c r="B13" s="72">
        <f>SUM(B11:B12)</f>
        <v>1193.4000000000001</v>
      </c>
      <c r="J13" t="s">
        <v>17</v>
      </c>
    </row>
    <row r="14" spans="1:10" x14ac:dyDescent="0.25">
      <c r="A14" s="80" t="s">
        <v>269</v>
      </c>
      <c r="B14" s="81">
        <v>-1.0791545793617904E-2</v>
      </c>
    </row>
    <row r="15" spans="1:10" ht="14.45" x14ac:dyDescent="0.35">
      <c r="B15" s="3"/>
    </row>
    <row r="16" spans="1:10" s="59" customFormat="1" ht="14.45" x14ac:dyDescent="0.35">
      <c r="A16" s="59" t="s">
        <v>270</v>
      </c>
    </row>
    <row r="17" spans="1:16" x14ac:dyDescent="0.25">
      <c r="A17" s="3"/>
      <c r="B17" s="3"/>
    </row>
    <row r="18" spans="1:16" x14ac:dyDescent="0.25">
      <c r="A18" s="51"/>
      <c r="B18" s="51" t="s">
        <v>303</v>
      </c>
      <c r="C18" s="51" t="s">
        <v>330</v>
      </c>
      <c r="D18" s="51" t="s">
        <v>349</v>
      </c>
      <c r="E18" s="51" t="s">
        <v>397</v>
      </c>
      <c r="F18" s="51" t="s">
        <v>445</v>
      </c>
      <c r="G18" s="51" t="s">
        <v>483</v>
      </c>
      <c r="H18" s="51" t="s">
        <v>515</v>
      </c>
      <c r="I18" s="51" t="s">
        <v>541</v>
      </c>
      <c r="J18" s="51" t="s">
        <v>577</v>
      </c>
      <c r="K18" s="51" t="s">
        <v>618</v>
      </c>
      <c r="L18" s="51" t="s">
        <v>640</v>
      </c>
      <c r="M18" s="51" t="s">
        <v>805</v>
      </c>
      <c r="N18" s="51" t="s">
        <v>884</v>
      </c>
      <c r="O18" s="52" t="s">
        <v>971</v>
      </c>
    </row>
    <row r="19" spans="1:16" x14ac:dyDescent="0.25">
      <c r="A19" s="18" t="s">
        <v>44</v>
      </c>
      <c r="B19" s="45">
        <v>325110</v>
      </c>
      <c r="C19" s="45">
        <v>204620</v>
      </c>
      <c r="D19" s="45">
        <v>150940</v>
      </c>
      <c r="E19" s="45">
        <v>239990</v>
      </c>
      <c r="F19" s="45">
        <v>257720</v>
      </c>
      <c r="G19" s="45">
        <v>327790</v>
      </c>
      <c r="H19" s="45">
        <v>270230</v>
      </c>
      <c r="I19" s="45">
        <v>221160</v>
      </c>
      <c r="J19" s="45">
        <v>251290</v>
      </c>
      <c r="K19" s="45">
        <v>277040</v>
      </c>
      <c r="L19" s="45">
        <v>138010</v>
      </c>
      <c r="M19" s="45">
        <v>195120</v>
      </c>
      <c r="N19" s="45">
        <v>196060</v>
      </c>
      <c r="O19" s="23">
        <v>218450</v>
      </c>
      <c r="P19" s="5"/>
    </row>
    <row r="20" spans="1:16" x14ac:dyDescent="0.25">
      <c r="A20" s="18" t="s">
        <v>45</v>
      </c>
      <c r="B20" s="45">
        <v>87450</v>
      </c>
      <c r="C20" s="45">
        <v>63670</v>
      </c>
      <c r="D20" s="45">
        <v>99050</v>
      </c>
      <c r="E20" s="45">
        <v>95670</v>
      </c>
      <c r="F20" s="45">
        <v>172770</v>
      </c>
      <c r="G20" s="45">
        <v>158260</v>
      </c>
      <c r="H20" s="45">
        <v>141280</v>
      </c>
      <c r="I20" s="45">
        <v>122480</v>
      </c>
      <c r="J20" s="45">
        <v>134980</v>
      </c>
      <c r="K20" s="45">
        <v>135450</v>
      </c>
      <c r="L20" s="45">
        <v>117030</v>
      </c>
      <c r="M20" s="45">
        <v>119030</v>
      </c>
      <c r="N20" s="45">
        <v>109250</v>
      </c>
      <c r="O20" s="23">
        <v>100530</v>
      </c>
      <c r="P20" s="5"/>
    </row>
    <row r="21" spans="1:16" x14ac:dyDescent="0.25">
      <c r="A21" s="51" t="s">
        <v>34</v>
      </c>
      <c r="B21" s="68">
        <v>412560</v>
      </c>
      <c r="C21" s="68">
        <v>268290</v>
      </c>
      <c r="D21" s="68">
        <v>249990</v>
      </c>
      <c r="E21" s="68">
        <v>335660</v>
      </c>
      <c r="F21" s="68">
        <v>430490</v>
      </c>
      <c r="G21" s="68">
        <v>486050</v>
      </c>
      <c r="H21" s="68">
        <v>411510</v>
      </c>
      <c r="I21" s="68">
        <v>343640</v>
      </c>
      <c r="J21" s="68">
        <v>386270</v>
      </c>
      <c r="K21" s="68">
        <v>412490</v>
      </c>
      <c r="L21" s="68">
        <v>255040</v>
      </c>
      <c r="M21" s="68">
        <v>314150</v>
      </c>
      <c r="N21" s="68">
        <v>305310</v>
      </c>
      <c r="O21" s="69">
        <v>318980</v>
      </c>
      <c r="P21" s="5"/>
    </row>
    <row r="39" spans="1:15" s="36" customFormat="1" x14ac:dyDescent="0.25">
      <c r="A39" s="59" t="s">
        <v>271</v>
      </c>
    </row>
    <row r="40" spans="1:15" x14ac:dyDescent="0.25">
      <c r="A40" s="3"/>
    </row>
    <row r="41" spans="1:15" x14ac:dyDescent="0.25">
      <c r="B41" s="50" t="s">
        <v>303</v>
      </c>
      <c r="C41" s="51" t="s">
        <v>330</v>
      </c>
      <c r="D41" s="51" t="s">
        <v>349</v>
      </c>
      <c r="E41" s="51" t="s">
        <v>397</v>
      </c>
      <c r="F41" s="51" t="s">
        <v>445</v>
      </c>
      <c r="G41" s="51" t="s">
        <v>483</v>
      </c>
      <c r="H41" s="51" t="s">
        <v>515</v>
      </c>
      <c r="I41" s="51" t="s">
        <v>541</v>
      </c>
      <c r="J41" s="51" t="s">
        <v>577</v>
      </c>
      <c r="K41" s="51" t="s">
        <v>618</v>
      </c>
      <c r="L41" s="51" t="s">
        <v>640</v>
      </c>
      <c r="M41" s="51" t="s">
        <v>805</v>
      </c>
      <c r="N41" s="51" t="s">
        <v>884</v>
      </c>
      <c r="O41" s="52" t="s">
        <v>971</v>
      </c>
    </row>
    <row r="42" spans="1:15" x14ac:dyDescent="0.25">
      <c r="B42" s="74">
        <v>0.41943918802683638</v>
      </c>
      <c r="C42" s="75">
        <v>0.26695315451454477</v>
      </c>
      <c r="D42" s="75">
        <v>0.41814159292035397</v>
      </c>
      <c r="E42" s="75">
        <v>0.47575291272807213</v>
      </c>
      <c r="F42" s="75">
        <v>0.7835273646269213</v>
      </c>
      <c r="G42" s="75">
        <v>0.41684885585191661</v>
      </c>
      <c r="H42" s="75">
        <v>0.29012132802457913</v>
      </c>
      <c r="I42" s="75">
        <v>0.11611289746337977</v>
      </c>
      <c r="J42" s="75">
        <v>-2.2645615100450382E-2</v>
      </c>
      <c r="K42" s="75">
        <v>4.1457318150831923E-2</v>
      </c>
      <c r="L42" s="75">
        <v>-6.7597704090958943E-2</v>
      </c>
      <c r="M42" s="75">
        <v>0.24603363477709028</v>
      </c>
      <c r="N42" s="75">
        <v>-0.25996218731820825</v>
      </c>
      <c r="O42" s="76">
        <v>0.18893734391889375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9" t="s">
        <v>973</v>
      </c>
    </row>
    <row r="62" spans="1:9" s="5" customFormat="1" x14ac:dyDescent="0.25">
      <c r="A62" s="68"/>
      <c r="B62" s="68" t="s">
        <v>44</v>
      </c>
      <c r="C62" s="68" t="s">
        <v>45</v>
      </c>
      <c r="D62" s="68" t="s">
        <v>34</v>
      </c>
      <c r="F62" s="68" t="s">
        <v>33</v>
      </c>
      <c r="G62" s="68" t="s">
        <v>44</v>
      </c>
      <c r="H62" s="68" t="s">
        <v>45</v>
      </c>
      <c r="I62" s="68" t="s">
        <v>34</v>
      </c>
    </row>
    <row r="63" spans="1:9" s="5" customFormat="1" x14ac:dyDescent="0.25">
      <c r="A63" s="24" t="s">
        <v>14</v>
      </c>
      <c r="B63" s="45">
        <v>65180</v>
      </c>
      <c r="C63" s="45">
        <v>28670</v>
      </c>
      <c r="D63" s="45">
        <v>93850</v>
      </c>
      <c r="F63" s="24" t="s">
        <v>14</v>
      </c>
      <c r="G63" s="63">
        <v>0.29837491416800183</v>
      </c>
      <c r="H63" s="63">
        <v>0.28518850094499154</v>
      </c>
      <c r="I63" s="63">
        <v>0.29421907329613139</v>
      </c>
    </row>
    <row r="64" spans="1:9" s="5" customFormat="1" x14ac:dyDescent="0.25">
      <c r="A64" s="24" t="s">
        <v>15</v>
      </c>
      <c r="B64" s="45">
        <v>49870</v>
      </c>
      <c r="C64" s="45">
        <v>4000</v>
      </c>
      <c r="D64" s="45">
        <v>53870</v>
      </c>
      <c r="F64" s="24" t="s">
        <v>15</v>
      </c>
      <c r="G64" s="63">
        <v>0.22829022659647516</v>
      </c>
      <c r="H64" s="63">
        <v>3.978911767631553E-2</v>
      </c>
      <c r="I64" s="63">
        <v>0.16888206157125837</v>
      </c>
    </row>
    <row r="65" spans="1:9" s="5" customFormat="1" x14ac:dyDescent="0.25">
      <c r="A65" s="54" t="s">
        <v>0</v>
      </c>
      <c r="B65" s="56">
        <v>23830</v>
      </c>
      <c r="C65" s="56">
        <v>25490</v>
      </c>
      <c r="D65" s="56">
        <v>49320</v>
      </c>
      <c r="F65" s="54" t="s">
        <v>0</v>
      </c>
      <c r="G65" s="87">
        <v>0.10908674753948272</v>
      </c>
      <c r="H65" s="87">
        <v>0.25355615239232071</v>
      </c>
      <c r="I65" s="87">
        <v>0.15461784437895792</v>
      </c>
    </row>
    <row r="66" spans="1:9" s="5" customFormat="1" x14ac:dyDescent="0.25">
      <c r="A66" s="24" t="s">
        <v>10</v>
      </c>
      <c r="B66" s="45">
        <v>30450</v>
      </c>
      <c r="C66" s="45">
        <v>11310</v>
      </c>
      <c r="D66" s="45">
        <v>41760</v>
      </c>
      <c r="F66" s="24" t="s">
        <v>10</v>
      </c>
      <c r="G66" s="63">
        <v>0.13939116502632182</v>
      </c>
      <c r="H66" s="63">
        <v>0.11250373022978215</v>
      </c>
      <c r="I66" s="63">
        <v>0.13091729889021256</v>
      </c>
    </row>
    <row r="67" spans="1:9" s="5" customFormat="1" x14ac:dyDescent="0.25">
      <c r="A67" s="24" t="s">
        <v>9</v>
      </c>
      <c r="B67" s="45">
        <v>11990</v>
      </c>
      <c r="C67" s="45">
        <v>10730</v>
      </c>
      <c r="D67" s="45">
        <v>22720</v>
      </c>
      <c r="F67" s="24" t="s">
        <v>9</v>
      </c>
      <c r="G67" s="63">
        <v>5.4886701762417028E-2</v>
      </c>
      <c r="H67" s="63">
        <v>0.1067343081667164</v>
      </c>
      <c r="I67" s="63">
        <v>7.1227036177816797E-2</v>
      </c>
    </row>
    <row r="68" spans="1:9" s="5" customFormat="1" x14ac:dyDescent="0.25">
      <c r="A68" s="24" t="s">
        <v>29</v>
      </c>
      <c r="B68" s="45">
        <v>10900</v>
      </c>
      <c r="C68" s="45">
        <v>5890</v>
      </c>
      <c r="D68" s="45">
        <v>16790</v>
      </c>
      <c r="F68" s="24" t="s">
        <v>29</v>
      </c>
      <c r="G68" s="63">
        <v>4.9897001602197302E-2</v>
      </c>
      <c r="H68" s="63">
        <v>5.8589475778374617E-2</v>
      </c>
      <c r="I68" s="63">
        <v>5.2636528935983445E-2</v>
      </c>
    </row>
    <row r="69" spans="1:9" s="5" customFormat="1" x14ac:dyDescent="0.25">
      <c r="A69" s="24" t="s">
        <v>13</v>
      </c>
      <c r="B69" s="45">
        <v>16090</v>
      </c>
      <c r="C69" s="45"/>
      <c r="D69" s="45">
        <v>16090</v>
      </c>
      <c r="F69" s="24" t="s">
        <v>13</v>
      </c>
      <c r="G69" s="63">
        <v>7.365529869535363E-2</v>
      </c>
      <c r="H69" s="63">
        <v>0</v>
      </c>
      <c r="I69" s="63">
        <v>5.0442033983321838E-2</v>
      </c>
    </row>
    <row r="70" spans="1:9" s="5" customFormat="1" x14ac:dyDescent="0.25">
      <c r="A70" s="24" t="s">
        <v>16</v>
      </c>
      <c r="B70" s="45">
        <v>6920</v>
      </c>
      <c r="C70" s="45">
        <v>3240</v>
      </c>
      <c r="D70" s="45">
        <v>10160</v>
      </c>
      <c r="F70" s="24" t="s">
        <v>16</v>
      </c>
      <c r="G70" s="75">
        <v>3.167772945754177E-2</v>
      </c>
      <c r="H70" s="75">
        <v>3.222918531781558E-2</v>
      </c>
      <c r="I70" s="75">
        <v>3.1851526741488494E-2</v>
      </c>
    </row>
    <row r="71" spans="1:9" s="5" customFormat="1" x14ac:dyDescent="0.25">
      <c r="A71" s="24" t="s">
        <v>287</v>
      </c>
      <c r="B71" s="45">
        <v>510</v>
      </c>
      <c r="C71" s="45">
        <v>8150</v>
      </c>
      <c r="D71" s="45">
        <v>8660</v>
      </c>
      <c r="F71" s="24" t="s">
        <v>287</v>
      </c>
      <c r="G71" s="75">
        <v>2.3346303501945525E-3</v>
      </c>
      <c r="H71" s="75">
        <v>8.1070327265492889E-2</v>
      </c>
      <c r="I71" s="75">
        <v>2.714903755721362E-2</v>
      </c>
    </row>
    <row r="72" spans="1:9" s="5" customFormat="1" x14ac:dyDescent="0.25">
      <c r="A72" s="24" t="s">
        <v>638</v>
      </c>
      <c r="B72" s="45">
        <v>2710</v>
      </c>
      <c r="C72" s="45">
        <v>3050</v>
      </c>
      <c r="D72" s="45">
        <v>5760</v>
      </c>
      <c r="F72" s="24" t="s">
        <v>638</v>
      </c>
      <c r="G72" s="63">
        <v>1.240558480201419E-2</v>
      </c>
      <c r="H72" s="63">
        <v>3.0339202228190591E-2</v>
      </c>
      <c r="I72" s="63">
        <v>1.8057558467615524E-2</v>
      </c>
    </row>
    <row r="73" spans="1:9" s="5" customFormat="1" x14ac:dyDescent="0.25">
      <c r="A73" s="77" t="s">
        <v>32</v>
      </c>
      <c r="B73" s="69">
        <v>218450</v>
      </c>
      <c r="C73" s="69">
        <v>100530</v>
      </c>
      <c r="D73" s="69">
        <v>318980</v>
      </c>
      <c r="F73" s="13"/>
      <c r="G73" s="32"/>
      <c r="H73" s="32"/>
      <c r="I73" s="32"/>
    </row>
    <row r="74" spans="1:9" s="14" customFormat="1" x14ac:dyDescent="0.25">
      <c r="A74" s="85"/>
      <c r="B74" s="86"/>
      <c r="C74" s="86"/>
      <c r="D74" s="86"/>
      <c r="F74" s="13"/>
      <c r="G74" s="32"/>
      <c r="H74" s="32"/>
      <c r="I74" s="32"/>
    </row>
    <row r="90" spans="1:6" s="36" customFormat="1" x14ac:dyDescent="0.25">
      <c r="A90" s="59" t="s">
        <v>298</v>
      </c>
    </row>
    <row r="91" spans="1:6" x14ac:dyDescent="0.25">
      <c r="A91" s="3"/>
    </row>
    <row r="92" spans="1:6" x14ac:dyDescent="0.25">
      <c r="A92" s="53" t="s">
        <v>33</v>
      </c>
      <c r="B92" s="53" t="s">
        <v>242</v>
      </c>
      <c r="C92" s="53" t="s">
        <v>289</v>
      </c>
      <c r="D92" s="53" t="s">
        <v>303</v>
      </c>
      <c r="E92" s="53" t="s">
        <v>303</v>
      </c>
      <c r="F92" s="53" t="s">
        <v>32</v>
      </c>
    </row>
    <row r="93" spans="1:6" x14ac:dyDescent="0.25">
      <c r="A93" s="24" t="s">
        <v>14</v>
      </c>
      <c r="B93" s="45">
        <v>52980</v>
      </c>
      <c r="C93" s="45">
        <v>52740</v>
      </c>
      <c r="D93" s="56">
        <v>69480</v>
      </c>
      <c r="E93" s="56">
        <v>93850</v>
      </c>
      <c r="F93" s="56">
        <f t="shared" ref="F93:F102" si="0">SUM(B93:E93)</f>
        <v>269050</v>
      </c>
    </row>
    <row r="94" spans="1:6" x14ac:dyDescent="0.25">
      <c r="A94" s="24" t="s">
        <v>15</v>
      </c>
      <c r="B94" s="45">
        <v>35430</v>
      </c>
      <c r="C94" s="45">
        <v>57980</v>
      </c>
      <c r="D94" s="56">
        <v>65530</v>
      </c>
      <c r="E94" s="56">
        <v>53870</v>
      </c>
      <c r="F94" s="56">
        <f t="shared" si="0"/>
        <v>212810</v>
      </c>
    </row>
    <row r="95" spans="1:6" x14ac:dyDescent="0.25">
      <c r="A95" s="54" t="s">
        <v>0</v>
      </c>
      <c r="B95" s="56">
        <v>57580</v>
      </c>
      <c r="C95" s="56">
        <v>67380</v>
      </c>
      <c r="D95" s="56">
        <v>38510</v>
      </c>
      <c r="E95" s="56">
        <v>49320</v>
      </c>
      <c r="F95" s="56">
        <f t="shared" si="0"/>
        <v>212790</v>
      </c>
    </row>
    <row r="96" spans="1:6" x14ac:dyDescent="0.25">
      <c r="A96" s="24" t="s">
        <v>10</v>
      </c>
      <c r="B96" s="45">
        <v>40980</v>
      </c>
      <c r="C96" s="45">
        <v>60740</v>
      </c>
      <c r="D96" s="56">
        <v>35110</v>
      </c>
      <c r="E96" s="56">
        <v>41760</v>
      </c>
      <c r="F96" s="56">
        <f t="shared" si="0"/>
        <v>178590</v>
      </c>
    </row>
    <row r="97" spans="1:6" x14ac:dyDescent="0.25">
      <c r="A97" s="24" t="s">
        <v>9</v>
      </c>
      <c r="B97" s="45">
        <v>27560</v>
      </c>
      <c r="C97" s="45">
        <v>33900</v>
      </c>
      <c r="D97" s="56">
        <v>37660</v>
      </c>
      <c r="E97" s="56">
        <v>22720</v>
      </c>
      <c r="F97" s="56">
        <f t="shared" si="0"/>
        <v>121840</v>
      </c>
    </row>
    <row r="98" spans="1:6" x14ac:dyDescent="0.25">
      <c r="A98" s="24" t="s">
        <v>29</v>
      </c>
      <c r="B98" s="45">
        <v>8530</v>
      </c>
      <c r="C98" s="45">
        <v>13030</v>
      </c>
      <c r="D98" s="56">
        <v>24530</v>
      </c>
      <c r="E98" s="56">
        <v>16790</v>
      </c>
      <c r="F98" s="56">
        <f t="shared" si="0"/>
        <v>62880</v>
      </c>
    </row>
    <row r="99" spans="1:6" x14ac:dyDescent="0.25">
      <c r="A99" s="24" t="s">
        <v>16</v>
      </c>
      <c r="B99" s="45">
        <v>7170</v>
      </c>
      <c r="C99" s="45">
        <v>8280</v>
      </c>
      <c r="D99" s="56">
        <v>12710</v>
      </c>
      <c r="E99" s="56">
        <v>10160</v>
      </c>
      <c r="F99" s="56">
        <f t="shared" si="0"/>
        <v>38320</v>
      </c>
    </row>
    <row r="100" spans="1:6" x14ac:dyDescent="0.25">
      <c r="A100" s="24" t="s">
        <v>13</v>
      </c>
      <c r="B100" s="45">
        <v>6210</v>
      </c>
      <c r="C100" s="45">
        <v>7850</v>
      </c>
      <c r="D100" s="56">
        <v>8070</v>
      </c>
      <c r="E100" s="56">
        <v>16090</v>
      </c>
      <c r="F100" s="56">
        <f t="shared" si="0"/>
        <v>38220</v>
      </c>
    </row>
    <row r="101" spans="1:6" x14ac:dyDescent="0.25">
      <c r="A101" s="24" t="s">
        <v>287</v>
      </c>
      <c r="B101" s="45">
        <v>11610</v>
      </c>
      <c r="C101" s="45">
        <v>7230</v>
      </c>
      <c r="D101" s="56">
        <v>8270</v>
      </c>
      <c r="E101" s="56">
        <v>8660</v>
      </c>
      <c r="F101" s="56">
        <f t="shared" si="0"/>
        <v>35770</v>
      </c>
    </row>
    <row r="102" spans="1:6" x14ac:dyDescent="0.25">
      <c r="A102" s="24" t="s">
        <v>638</v>
      </c>
      <c r="B102" s="45">
        <v>6990</v>
      </c>
      <c r="C102" s="45">
        <v>5020</v>
      </c>
      <c r="D102" s="56">
        <v>5440</v>
      </c>
      <c r="E102" s="56">
        <v>5760</v>
      </c>
      <c r="F102" s="56">
        <f t="shared" si="0"/>
        <v>23210</v>
      </c>
    </row>
    <row r="103" spans="1:6" x14ac:dyDescent="0.25">
      <c r="A103" s="55" t="s">
        <v>32</v>
      </c>
      <c r="B103" s="53">
        <v>255040</v>
      </c>
      <c r="C103" s="53">
        <v>314150</v>
      </c>
      <c r="D103" s="53">
        <v>305310</v>
      </c>
      <c r="E103" s="53">
        <v>318980</v>
      </c>
      <c r="F103" s="53">
        <f t="shared" ref="F103" si="1">SUM(B103:E103)</f>
        <v>1193480</v>
      </c>
    </row>
    <row r="105" spans="1:6" x14ac:dyDescent="0.25">
      <c r="A105" s="40" t="s">
        <v>273</v>
      </c>
    </row>
    <row r="106" spans="1:6" x14ac:dyDescent="0.25">
      <c r="A106" s="40"/>
    </row>
    <row r="107" spans="1:6" x14ac:dyDescent="0.25">
      <c r="A107" s="57" t="s">
        <v>33</v>
      </c>
      <c r="B107" s="53" t="s">
        <v>242</v>
      </c>
      <c r="C107" s="53" t="s">
        <v>289</v>
      </c>
      <c r="D107" s="53" t="s">
        <v>303</v>
      </c>
      <c r="E107" s="53" t="s">
        <v>303</v>
      </c>
      <c r="F107" s="53" t="s">
        <v>32</v>
      </c>
    </row>
    <row r="108" spans="1:6" x14ac:dyDescent="0.25">
      <c r="A108" s="58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F108" si="2">E93/E$103</f>
        <v>0.29421907329613139</v>
      </c>
      <c r="F108" s="19">
        <f t="shared" si="2"/>
        <v>0.22543318698260548</v>
      </c>
    </row>
    <row r="109" spans="1:6" x14ac:dyDescent="0.25">
      <c r="A109" s="58" t="str">
        <f t="shared" ref="A109:A117" si="3">A94</f>
        <v>Lenovo</v>
      </c>
      <c r="B109" s="19">
        <f t="shared" ref="B109:C117" si="4">B94/B$103</f>
        <v>0.1389193851944793</v>
      </c>
      <c r="C109" s="19">
        <f t="shared" si="4"/>
        <v>0.18456151519974534</v>
      </c>
      <c r="D109" s="19">
        <f t="shared" ref="D109:F109" si="5">D94/D$103</f>
        <v>0.21463430611509612</v>
      </c>
      <c r="E109" s="19">
        <f t="shared" si="5"/>
        <v>0.16888206157125837</v>
      </c>
      <c r="F109" s="19">
        <f t="shared" si="5"/>
        <v>0.17831048697925395</v>
      </c>
    </row>
    <row r="110" spans="1:6" x14ac:dyDescent="0.25">
      <c r="A110" s="58" t="str">
        <f t="shared" si="3"/>
        <v>Acer</v>
      </c>
      <c r="B110" s="19">
        <f t="shared" si="4"/>
        <v>0.2257685069008783</v>
      </c>
      <c r="C110" s="19">
        <f t="shared" si="4"/>
        <v>0.21448352697755849</v>
      </c>
      <c r="D110" s="19">
        <f t="shared" ref="D110:F110" si="6">D95/D$103</f>
        <v>0.12613409321673053</v>
      </c>
      <c r="E110" s="19">
        <f t="shared" si="6"/>
        <v>0.15461784437895792</v>
      </c>
      <c r="F110" s="19">
        <f t="shared" si="6"/>
        <v>0.17829372926232531</v>
      </c>
    </row>
    <row r="111" spans="1:6" x14ac:dyDescent="0.25">
      <c r="A111" s="58" t="str">
        <f t="shared" si="3"/>
        <v>Asus</v>
      </c>
      <c r="B111" s="19">
        <f t="shared" si="4"/>
        <v>0.16068067754077792</v>
      </c>
      <c r="C111" s="19">
        <f t="shared" si="4"/>
        <v>0.19334712716855004</v>
      </c>
      <c r="D111" s="19">
        <f t="shared" ref="D111:F111" si="7">D96/D$103</f>
        <v>0.11499787101634404</v>
      </c>
      <c r="E111" s="19">
        <f t="shared" si="7"/>
        <v>0.13091729889021256</v>
      </c>
      <c r="F111" s="19">
        <f t="shared" si="7"/>
        <v>0.14963803331434125</v>
      </c>
    </row>
    <row r="112" spans="1:6" x14ac:dyDescent="0.25">
      <c r="A112" s="58" t="str">
        <f t="shared" si="3"/>
        <v>Apple</v>
      </c>
      <c r="B112" s="19">
        <f t="shared" si="4"/>
        <v>0.10806148055207027</v>
      </c>
      <c r="C112" s="19">
        <f t="shared" si="4"/>
        <v>0.10791023396466656</v>
      </c>
      <c r="D112" s="19">
        <f t="shared" ref="D112:F112" si="8">D97/D$103</f>
        <v>0.12335003766663391</v>
      </c>
      <c r="E112" s="19">
        <f t="shared" si="8"/>
        <v>7.1227036177816797E-2</v>
      </c>
      <c r="F112" s="19">
        <f t="shared" si="8"/>
        <v>0.10208801152930924</v>
      </c>
    </row>
    <row r="113" spans="1:6" x14ac:dyDescent="0.25">
      <c r="A113" s="58" t="str">
        <f t="shared" si="3"/>
        <v>Other</v>
      </c>
      <c r="B113" s="19">
        <f t="shared" si="4"/>
        <v>3.3445734002509407E-2</v>
      </c>
      <c r="C113" s="19">
        <f t="shared" si="4"/>
        <v>4.1477001432436732E-2</v>
      </c>
      <c r="D113" s="19">
        <f t="shared" ref="D113:F113" si="9">D98/D$103</f>
        <v>8.0344567816317838E-2</v>
      </c>
      <c r="E113" s="19">
        <f t="shared" si="9"/>
        <v>5.2636528935983445E-2</v>
      </c>
      <c r="F113" s="19">
        <f t="shared" si="9"/>
        <v>5.2686262023661896E-2</v>
      </c>
    </row>
    <row r="114" spans="1:6" x14ac:dyDescent="0.25">
      <c r="A114" s="58" t="str">
        <f t="shared" si="3"/>
        <v>MSI</v>
      </c>
      <c r="B114" s="19">
        <f t="shared" si="4"/>
        <v>2.811323713927227E-2</v>
      </c>
      <c r="C114" s="19">
        <f t="shared" si="4"/>
        <v>2.6356835906414133E-2</v>
      </c>
      <c r="D114" s="19">
        <f t="shared" ref="D114:F114" si="10">D99/D$103</f>
        <v>4.1629818872621273E-2</v>
      </c>
      <c r="E114" s="19">
        <f t="shared" si="10"/>
        <v>3.1851526741488494E-2</v>
      </c>
      <c r="F114" s="19">
        <f t="shared" si="10"/>
        <v>3.2107785635285047E-2</v>
      </c>
    </row>
    <row r="115" spans="1:6" x14ac:dyDescent="0.25">
      <c r="A115" s="58" t="str">
        <f t="shared" si="3"/>
        <v>Dell</v>
      </c>
      <c r="B115" s="19">
        <f t="shared" si="4"/>
        <v>2.4349121706398996E-2</v>
      </c>
      <c r="C115" s="19">
        <f t="shared" si="4"/>
        <v>2.4988063027216297E-2</v>
      </c>
      <c r="D115" s="19">
        <f t="shared" ref="D115:F115" si="11">D100/D$103</f>
        <v>2.6432150928564411E-2</v>
      </c>
      <c r="E115" s="19">
        <f t="shared" si="11"/>
        <v>5.0442033983321838E-2</v>
      </c>
      <c r="F115" s="19">
        <f t="shared" si="11"/>
        <v>3.2023997050641823E-2</v>
      </c>
    </row>
    <row r="116" spans="1:6" x14ac:dyDescent="0.25">
      <c r="A116" s="58" t="str">
        <f t="shared" si="3"/>
        <v>Huawei</v>
      </c>
      <c r="B116" s="19">
        <f t="shared" si="4"/>
        <v>4.5522271016311164E-2</v>
      </c>
      <c r="C116" s="19">
        <f t="shared" si="4"/>
        <v>2.3014483526977558E-2</v>
      </c>
      <c r="D116" s="19">
        <f t="shared" ref="D116:F116" si="12">D101/D$103</f>
        <v>2.7087222822704791E-2</v>
      </c>
      <c r="E116" s="19">
        <f t="shared" si="12"/>
        <v>2.714903755721362E-2</v>
      </c>
      <c r="F116" s="19">
        <f t="shared" si="12"/>
        <v>2.997117672688273E-2</v>
      </c>
    </row>
    <row r="117" spans="1:6" x14ac:dyDescent="0.25">
      <c r="A117" s="58" t="str">
        <f t="shared" si="3"/>
        <v>Honor</v>
      </c>
      <c r="B117" s="19">
        <f t="shared" si="4"/>
        <v>2.7407465495608532E-2</v>
      </c>
      <c r="C117" s="19">
        <f t="shared" si="4"/>
        <v>1.5979627566449148E-2</v>
      </c>
      <c r="D117" s="19">
        <f t="shared" ref="D117:F117" si="13">D102/D$103</f>
        <v>1.7817955520618389E-2</v>
      </c>
      <c r="E117" s="19">
        <f t="shared" si="13"/>
        <v>1.8057558467615524E-2</v>
      </c>
      <c r="F117" s="19">
        <f t="shared" si="13"/>
        <v>1.9447330495693266E-2</v>
      </c>
    </row>
    <row r="135" spans="1:6" s="36" customFormat="1" x14ac:dyDescent="0.25">
      <c r="A135" s="59" t="s">
        <v>297</v>
      </c>
    </row>
    <row r="137" spans="1:6" x14ac:dyDescent="0.25">
      <c r="A137" s="51"/>
      <c r="B137" s="57" t="s">
        <v>640</v>
      </c>
      <c r="C137" s="57" t="s">
        <v>805</v>
      </c>
      <c r="D137" s="57" t="s">
        <v>884</v>
      </c>
      <c r="E137" s="57" t="s">
        <v>971</v>
      </c>
      <c r="F137" s="57" t="s">
        <v>32</v>
      </c>
    </row>
    <row r="138" spans="1:6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f t="shared" ref="F138:F150" si="14">SUM(B138:E138)</f>
        <v>180940</v>
      </c>
    </row>
    <row r="139" spans="1:6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f t="shared" si="14"/>
        <v>170210</v>
      </c>
    </row>
    <row r="140" spans="1:6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f t="shared" si="14"/>
        <v>125030</v>
      </c>
    </row>
    <row r="141" spans="1:6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f t="shared" si="14"/>
        <v>103880</v>
      </c>
    </row>
    <row r="142" spans="1:6" x14ac:dyDescent="0.25">
      <c r="A142" s="18" t="s">
        <v>9</v>
      </c>
      <c r="B142" s="45">
        <v>12410</v>
      </c>
      <c r="C142" s="45">
        <v>11560</v>
      </c>
      <c r="D142" s="45">
        <v>14320</v>
      </c>
      <c r="E142" s="45">
        <v>11990</v>
      </c>
      <c r="F142" s="45">
        <f t="shared" si="14"/>
        <v>50280</v>
      </c>
    </row>
    <row r="143" spans="1:6" x14ac:dyDescent="0.25">
      <c r="A143" s="18" t="s">
        <v>13</v>
      </c>
      <c r="B143" s="45">
        <v>6210</v>
      </c>
      <c r="C143" s="45">
        <v>7850</v>
      </c>
      <c r="D143" s="45">
        <v>8070</v>
      </c>
      <c r="E143" s="45">
        <v>16090</v>
      </c>
      <c r="F143" s="45">
        <f t="shared" si="14"/>
        <v>38220</v>
      </c>
    </row>
    <row r="144" spans="1:6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f t="shared" si="14"/>
        <v>24710</v>
      </c>
    </row>
    <row r="145" spans="1:6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f t="shared" si="14"/>
        <v>16270</v>
      </c>
    </row>
    <row r="146" spans="1:6" x14ac:dyDescent="0.25">
      <c r="A146" s="18" t="s">
        <v>29</v>
      </c>
      <c r="B146" s="45">
        <v>3500</v>
      </c>
      <c r="C146" s="45">
        <v>2570</v>
      </c>
      <c r="D146" s="45">
        <v>2890</v>
      </c>
      <c r="E146" s="45">
        <v>2640</v>
      </c>
      <c r="F146" s="45">
        <f t="shared" si="14"/>
        <v>11600</v>
      </c>
    </row>
    <row r="147" spans="1:6" x14ac:dyDescent="0.25">
      <c r="A147" s="18" t="s">
        <v>58</v>
      </c>
      <c r="B147" s="45">
        <v>1100</v>
      </c>
      <c r="C147" s="45">
        <v>1350</v>
      </c>
      <c r="D147" s="45">
        <v>4530</v>
      </c>
      <c r="E147" s="45">
        <v>3150</v>
      </c>
      <c r="F147" s="45">
        <f t="shared" si="14"/>
        <v>10130</v>
      </c>
    </row>
    <row r="148" spans="1:6" x14ac:dyDescent="0.25">
      <c r="A148" s="18" t="s">
        <v>638</v>
      </c>
      <c r="B148" s="45">
        <v>790</v>
      </c>
      <c r="C148" s="45">
        <v>920</v>
      </c>
      <c r="D148" s="45">
        <v>2340</v>
      </c>
      <c r="E148" s="45">
        <v>2710</v>
      </c>
      <c r="F148" s="45">
        <f t="shared" si="14"/>
        <v>6760</v>
      </c>
    </row>
    <row r="149" spans="1:6" x14ac:dyDescent="0.25">
      <c r="A149" s="18" t="s">
        <v>66</v>
      </c>
      <c r="B149" s="45">
        <v>930</v>
      </c>
      <c r="C149" s="45">
        <v>970</v>
      </c>
      <c r="D149" s="45">
        <v>3810</v>
      </c>
      <c r="E149" s="45">
        <v>950</v>
      </c>
      <c r="F149" s="45">
        <f t="shared" si="14"/>
        <v>6660</v>
      </c>
    </row>
    <row r="150" spans="1:6" x14ac:dyDescent="0.25">
      <c r="A150" s="18" t="s">
        <v>287</v>
      </c>
      <c r="B150" s="45">
        <v>410</v>
      </c>
      <c r="C150" s="45">
        <v>910</v>
      </c>
      <c r="D150" s="45">
        <v>1120</v>
      </c>
      <c r="E150" s="45">
        <v>510</v>
      </c>
      <c r="F150" s="45">
        <f t="shared" si="14"/>
        <v>2950</v>
      </c>
    </row>
    <row r="151" spans="1:6" s="3" customFormat="1" x14ac:dyDescent="0.25">
      <c r="A151" s="52" t="s">
        <v>288</v>
      </c>
      <c r="B151" s="69">
        <v>138010</v>
      </c>
      <c r="C151" s="69">
        <v>195120</v>
      </c>
      <c r="D151" s="69">
        <v>196060</v>
      </c>
      <c r="E151" s="69">
        <v>218450</v>
      </c>
      <c r="F151" s="69">
        <f t="shared" ref="F151" si="15">SUM(B151:E151)</f>
        <v>747640</v>
      </c>
    </row>
    <row r="153" spans="1:6" x14ac:dyDescent="0.25">
      <c r="A153" s="40" t="s">
        <v>296</v>
      </c>
    </row>
    <row r="154" spans="1:6" x14ac:dyDescent="0.25">
      <c r="A154" s="40"/>
    </row>
    <row r="155" spans="1:6" x14ac:dyDescent="0.25">
      <c r="A155" s="51"/>
      <c r="B155" s="57" t="s">
        <v>640</v>
      </c>
      <c r="C155" s="57" t="s">
        <v>805</v>
      </c>
      <c r="D155" s="52" t="s">
        <v>884</v>
      </c>
      <c r="E155" s="52" t="s">
        <v>971</v>
      </c>
      <c r="F155" s="57" t="s">
        <v>32</v>
      </c>
    </row>
    <row r="156" spans="1:6" x14ac:dyDescent="0.25">
      <c r="A156" s="18" t="str">
        <f>A138</f>
        <v>HP</v>
      </c>
      <c r="B156" s="19">
        <f>B138/B$151</f>
        <v>0.23389609448590681</v>
      </c>
      <c r="C156" s="19">
        <f t="shared" ref="C156" si="16">C138/C$151</f>
        <v>0.1915231652316523</v>
      </c>
      <c r="D156" s="19">
        <f t="shared" ref="D156:F156" si="17">D138/D$151</f>
        <v>0.23518310721207794</v>
      </c>
      <c r="E156" s="19">
        <f t="shared" si="17"/>
        <v>0.29837491416800183</v>
      </c>
      <c r="F156" s="19">
        <f t="shared" si="17"/>
        <v>0.24201487346851425</v>
      </c>
    </row>
    <row r="157" spans="1:6" x14ac:dyDescent="0.25">
      <c r="A157" s="18" t="str">
        <f t="shared" ref="A157:A168" si="18">A139</f>
        <v>Lenovo</v>
      </c>
      <c r="B157" s="19">
        <f t="shared" ref="B157:C157" si="19">B139/B$151</f>
        <v>0.20599956524889501</v>
      </c>
      <c r="C157" s="19">
        <f t="shared" si="19"/>
        <v>0.23411234112341123</v>
      </c>
      <c r="D157" s="19">
        <f t="shared" ref="D157:F157" si="20">D139/D$151</f>
        <v>0.23579516474548606</v>
      </c>
      <c r="E157" s="19">
        <f t="shared" si="20"/>
        <v>0.22829022659647516</v>
      </c>
      <c r="F157" s="19">
        <f t="shared" si="20"/>
        <v>0.22766304638596116</v>
      </c>
    </row>
    <row r="158" spans="1:6" x14ac:dyDescent="0.25">
      <c r="A158" s="18" t="str">
        <f t="shared" si="18"/>
        <v>Acer</v>
      </c>
      <c r="B158" s="19">
        <f t="shared" ref="B158:C158" si="21">B140/B$151</f>
        <v>0.22063618578363886</v>
      </c>
      <c r="C158" s="19">
        <f t="shared" si="21"/>
        <v>0.21038335383353834</v>
      </c>
      <c r="D158" s="19">
        <f t="shared" ref="D158:F158" si="22">D140/D$151</f>
        <v>0.15148423951851475</v>
      </c>
      <c r="E158" s="19">
        <f t="shared" si="22"/>
        <v>0.10908674753948272</v>
      </c>
      <c r="F158" s="19">
        <f t="shared" si="22"/>
        <v>0.16723289283612433</v>
      </c>
    </row>
    <row r="159" spans="1:6" x14ac:dyDescent="0.25">
      <c r="A159" s="18" t="str">
        <f t="shared" si="18"/>
        <v>Asus</v>
      </c>
      <c r="B159" s="19">
        <f t="shared" ref="B159:C159" si="23">B141/B$151</f>
        <v>0.1194116368379103</v>
      </c>
      <c r="C159" s="19">
        <f t="shared" si="23"/>
        <v>0.17548175481754819</v>
      </c>
      <c r="D159" s="19">
        <f t="shared" ref="D159:F159" si="24">D141/D$151</f>
        <v>0.11583188819749056</v>
      </c>
      <c r="E159" s="19">
        <f t="shared" si="24"/>
        <v>0.13939116502632182</v>
      </c>
      <c r="F159" s="19">
        <f t="shared" si="24"/>
        <v>0.13894387673211706</v>
      </c>
    </row>
    <row r="160" spans="1:6" x14ac:dyDescent="0.25">
      <c r="A160" s="18" t="str">
        <f t="shared" si="18"/>
        <v>Apple</v>
      </c>
      <c r="B160" s="19">
        <f t="shared" ref="B160:C160" si="25">B142/B$151</f>
        <v>8.9921020215926378E-2</v>
      </c>
      <c r="C160" s="19">
        <f t="shared" si="25"/>
        <v>5.9245592455924562E-2</v>
      </c>
      <c r="D160" s="19">
        <f t="shared" ref="D160:F160" si="26">D142/D$151</f>
        <v>7.3038865653371421E-2</v>
      </c>
      <c r="E160" s="19">
        <f t="shared" si="26"/>
        <v>5.4886701762417028E-2</v>
      </c>
      <c r="F160" s="19">
        <f t="shared" si="26"/>
        <v>6.7251618425980417E-2</v>
      </c>
    </row>
    <row r="161" spans="1:6" x14ac:dyDescent="0.25">
      <c r="A161" s="18" t="str">
        <f t="shared" si="18"/>
        <v>Dell</v>
      </c>
      <c r="B161" s="19">
        <f t="shared" ref="B161:C161" si="27">B143/B$151</f>
        <v>4.4996739366712557E-2</v>
      </c>
      <c r="C161" s="19">
        <f t="shared" si="27"/>
        <v>4.0231652316523168E-2</v>
      </c>
      <c r="D161" s="19">
        <f t="shared" ref="D161:F161" si="28">D143/D$151</f>
        <v>4.116086912169744E-2</v>
      </c>
      <c r="E161" s="19">
        <f t="shared" si="28"/>
        <v>7.365529869535363E-2</v>
      </c>
      <c r="F161" s="19">
        <f t="shared" si="28"/>
        <v>5.1120860307099676E-2</v>
      </c>
    </row>
    <row r="162" spans="1:6" x14ac:dyDescent="0.25">
      <c r="A162" s="18" t="str">
        <f t="shared" si="18"/>
        <v>MSI</v>
      </c>
      <c r="B162" s="19">
        <f t="shared" ref="B162:C162" si="29">B144/B$151</f>
        <v>3.4200420259401496E-2</v>
      </c>
      <c r="C162" s="19">
        <f t="shared" si="29"/>
        <v>2.9315293152931528E-2</v>
      </c>
      <c r="D162" s="19">
        <f t="shared" ref="D162:F162" si="30">D144/D$151</f>
        <v>3.7488523921248594E-2</v>
      </c>
      <c r="E162" s="19">
        <f t="shared" si="30"/>
        <v>3.167772945754177E-2</v>
      </c>
      <c r="F162" s="19">
        <f t="shared" si="30"/>
        <v>3.305066609598202E-2</v>
      </c>
    </row>
    <row r="163" spans="1:6" x14ac:dyDescent="0.25">
      <c r="A163" s="18" t="str">
        <f t="shared" si="18"/>
        <v>Irbis</v>
      </c>
      <c r="B163" s="19">
        <f t="shared" ref="B163:C163" si="31">B145/B$151</f>
        <v>2.1737555249619592E-3</v>
      </c>
      <c r="C163" s="19">
        <f t="shared" si="31"/>
        <v>2.5266502665026652E-2</v>
      </c>
      <c r="D163" s="19">
        <f t="shared" ref="D163:F163" si="32">D145/D$151</f>
        <v>3.5091298582066714E-2</v>
      </c>
      <c r="E163" s="19">
        <f t="shared" si="32"/>
        <v>1.9043259327077136E-2</v>
      </c>
      <c r="F163" s="19">
        <f t="shared" si="32"/>
        <v>2.1761810497030656E-2</v>
      </c>
    </row>
    <row r="164" spans="1:6" x14ac:dyDescent="0.25">
      <c r="A164" s="18" t="str">
        <f t="shared" si="18"/>
        <v>Other</v>
      </c>
      <c r="B164" s="19">
        <f t="shared" ref="B164:C164" si="33">B146/B$151</f>
        <v>2.5360481124556192E-2</v>
      </c>
      <c r="C164" s="19">
        <f t="shared" si="33"/>
        <v>1.3171381713817138E-2</v>
      </c>
      <c r="D164" s="19">
        <f t="shared" ref="D164:F164" si="34">D146/D$151</f>
        <v>1.4740385596246047E-2</v>
      </c>
      <c r="E164" s="19">
        <f t="shared" si="34"/>
        <v>1.2085145342183566E-2</v>
      </c>
      <c r="F164" s="19">
        <f t="shared" si="34"/>
        <v>1.5515488737895244E-2</v>
      </c>
    </row>
    <row r="165" spans="1:6" x14ac:dyDescent="0.25">
      <c r="A165" s="18" t="str">
        <f t="shared" si="18"/>
        <v>Prestigio</v>
      </c>
      <c r="B165" s="19">
        <f t="shared" ref="B165:C165" si="35">B147/B$151</f>
        <v>7.9704369248605172E-3</v>
      </c>
      <c r="C165" s="19">
        <f t="shared" si="35"/>
        <v>6.9188191881918819E-3</v>
      </c>
      <c r="D165" s="19">
        <f t="shared" ref="D165:F165" si="36">D147/D$151</f>
        <v>2.3105171886157298E-2</v>
      </c>
      <c r="E165" s="19">
        <f t="shared" si="36"/>
        <v>1.4419775692378119E-2</v>
      </c>
      <c r="F165" s="19">
        <f t="shared" si="36"/>
        <v>1.3549301803006794E-2</v>
      </c>
    </row>
    <row r="166" spans="1:6" x14ac:dyDescent="0.25">
      <c r="A166" s="18" t="str">
        <f t="shared" si="18"/>
        <v>Honor</v>
      </c>
      <c r="B166" s="19">
        <f t="shared" ref="B166:C166" si="37">B148/B$151</f>
        <v>5.7242228823998261E-3</v>
      </c>
      <c r="C166" s="19">
        <f t="shared" si="37"/>
        <v>4.715047150471505E-3</v>
      </c>
      <c r="D166" s="19">
        <f t="shared" ref="D166:F166" si="38">D148/D$151</f>
        <v>1.1935121901458737E-2</v>
      </c>
      <c r="E166" s="19">
        <f t="shared" si="38"/>
        <v>1.240558480201419E-2</v>
      </c>
      <c r="F166" s="19">
        <f t="shared" si="38"/>
        <v>9.0417848162217106E-3</v>
      </c>
    </row>
    <row r="167" spans="1:6" x14ac:dyDescent="0.25">
      <c r="A167" s="18" t="str">
        <f t="shared" si="18"/>
        <v>Digma</v>
      </c>
      <c r="B167" s="19">
        <f t="shared" ref="B167:C167" si="39">B149/B$151</f>
        <v>6.7386421273820741E-3</v>
      </c>
      <c r="C167" s="19">
        <f t="shared" si="39"/>
        <v>4.9712997129971303E-3</v>
      </c>
      <c r="D167" s="19">
        <f t="shared" ref="D167:F167" si="40">D149/D$151</f>
        <v>1.9432826685708456E-2</v>
      </c>
      <c r="E167" s="19">
        <f t="shared" si="40"/>
        <v>4.3488212405584804E-3</v>
      </c>
      <c r="F167" s="19">
        <f t="shared" si="40"/>
        <v>8.9080306029639938E-3</v>
      </c>
    </row>
    <row r="168" spans="1:6" x14ac:dyDescent="0.25">
      <c r="A168" s="18" t="str">
        <f t="shared" si="18"/>
        <v>Huawei</v>
      </c>
      <c r="B168" s="19">
        <f t="shared" ref="B168:C168" si="41">B150/B$151</f>
        <v>2.9707992174480111E-3</v>
      </c>
      <c r="C168" s="19">
        <f t="shared" si="41"/>
        <v>4.6637966379663798E-3</v>
      </c>
      <c r="D168" s="19">
        <f t="shared" ref="D168:F168" si="42">D150/D$151</f>
        <v>5.7125369784759772E-3</v>
      </c>
      <c r="E168" s="19">
        <f t="shared" si="42"/>
        <v>2.3346303501945525E-3</v>
      </c>
      <c r="F168" s="19">
        <f t="shared" si="42"/>
        <v>3.9457492911026699E-3</v>
      </c>
    </row>
    <row r="169" spans="1:6" x14ac:dyDescent="0.25">
      <c r="A169" s="3"/>
    </row>
    <row r="170" spans="1:6" x14ac:dyDescent="0.25">
      <c r="A170" s="3"/>
    </row>
    <row r="171" spans="1:6" x14ac:dyDescent="0.25">
      <c r="A171" s="3"/>
    </row>
    <row r="172" spans="1:6" x14ac:dyDescent="0.25">
      <c r="A172" s="3"/>
    </row>
    <row r="173" spans="1:6" x14ac:dyDescent="0.25">
      <c r="A173" s="3"/>
    </row>
    <row r="174" spans="1:6" x14ac:dyDescent="0.25">
      <c r="A174" s="3"/>
    </row>
    <row r="175" spans="1:6" x14ac:dyDescent="0.25">
      <c r="A175" s="3"/>
    </row>
    <row r="176" spans="1:6" x14ac:dyDescent="0.25">
      <c r="A176" s="3"/>
    </row>
    <row r="177" spans="1:5" x14ac:dyDescent="0.25">
      <c r="A177" s="3"/>
    </row>
    <row r="186" spans="1:5" s="36" customFormat="1" x14ac:dyDescent="0.25">
      <c r="A186" s="59" t="s">
        <v>274</v>
      </c>
    </row>
    <row r="187" spans="1:5" s="60" customFormat="1" x14ac:dyDescent="0.25">
      <c r="A187" s="61" t="s">
        <v>275</v>
      </c>
    </row>
    <row r="189" spans="1:5" x14ac:dyDescent="0.25">
      <c r="A189" s="53"/>
      <c r="B189" s="57" t="s">
        <v>640</v>
      </c>
      <c r="C189" s="57" t="s">
        <v>805</v>
      </c>
      <c r="D189" s="57" t="s">
        <v>884</v>
      </c>
      <c r="E189" s="57" t="s">
        <v>971</v>
      </c>
    </row>
    <row r="190" spans="1:5" x14ac:dyDescent="0.25">
      <c r="A190" s="24" t="s">
        <v>5</v>
      </c>
      <c r="B190" s="63">
        <v>0.56318382725889427</v>
      </c>
      <c r="C190" s="63">
        <v>0.60486367363673632</v>
      </c>
      <c r="D190" s="63">
        <v>0.56541923706408159</v>
      </c>
      <c r="E190" s="63">
        <v>0.6250922863032744</v>
      </c>
    </row>
    <row r="191" spans="1:5" x14ac:dyDescent="0.25">
      <c r="A191" s="24" t="s">
        <v>1</v>
      </c>
      <c r="B191" s="63">
        <v>0.36071299181218752</v>
      </c>
      <c r="C191" s="63">
        <v>0.36356088560885608</v>
      </c>
      <c r="D191" s="63">
        <v>0.38096961685341391</v>
      </c>
      <c r="E191" s="63">
        <v>0.33593173210604538</v>
      </c>
    </row>
    <row r="192" spans="1:5" x14ac:dyDescent="0.25">
      <c r="A192" s="24" t="s">
        <v>9</v>
      </c>
      <c r="B192" s="63">
        <v>7.6103180928918199E-2</v>
      </c>
      <c r="C192" s="63">
        <v>3.1575440754407547E-2</v>
      </c>
      <c r="D192" s="63">
        <v>5.3611146082504509E-2</v>
      </c>
      <c r="E192" s="63">
        <v>3.8975981590680282E-2</v>
      </c>
    </row>
    <row r="193" spans="12:12" x14ac:dyDescent="0.25">
      <c r="L193" s="1"/>
    </row>
    <row r="210" spans="1:5" s="36" customFormat="1" x14ac:dyDescent="0.25">
      <c r="A210" s="59" t="s">
        <v>276</v>
      </c>
    </row>
    <row r="211" spans="1:5" x14ac:dyDescent="0.25">
      <c r="A211" s="61" t="s">
        <v>275</v>
      </c>
    </row>
    <row r="212" spans="1:5" x14ac:dyDescent="0.25">
      <c r="A212" s="53"/>
      <c r="B212" s="57" t="s">
        <v>640</v>
      </c>
      <c r="C212" s="57" t="s">
        <v>805</v>
      </c>
      <c r="D212" s="57" t="s">
        <v>884</v>
      </c>
      <c r="E212" s="57" t="s">
        <v>971</v>
      </c>
    </row>
    <row r="213" spans="1:5" x14ac:dyDescent="0.25">
      <c r="A213" s="24" t="s">
        <v>231</v>
      </c>
      <c r="B213" s="19">
        <v>5.9126150278965292E-3</v>
      </c>
      <c r="C213" s="19">
        <v>3.5055350553505533E-3</v>
      </c>
      <c r="D213" s="19">
        <v>4.0916530278232409E-3</v>
      </c>
      <c r="E213" s="63">
        <v>3.3558655736133083E-3</v>
      </c>
    </row>
    <row r="214" spans="1:5" x14ac:dyDescent="0.25">
      <c r="A214" s="24" t="s">
        <v>226</v>
      </c>
      <c r="B214" s="19">
        <v>0.12015795956814723</v>
      </c>
      <c r="C214" s="19">
        <v>0.15057913079130791</v>
      </c>
      <c r="D214" s="19">
        <v>0.14366947836669605</v>
      </c>
      <c r="E214" s="63">
        <v>0.13985809482717293</v>
      </c>
    </row>
    <row r="215" spans="1:5" x14ac:dyDescent="0.25">
      <c r="A215" s="24" t="s">
        <v>223</v>
      </c>
      <c r="B215" s="19">
        <v>0.12288239982609955</v>
      </c>
      <c r="C215" s="19">
        <v>0.13575748257482576</v>
      </c>
      <c r="D215" s="19">
        <v>5.8316547064501241E-2</v>
      </c>
      <c r="E215" s="63">
        <v>6.1000047940936768E-2</v>
      </c>
    </row>
    <row r="216" spans="1:5" x14ac:dyDescent="0.25">
      <c r="A216" s="24" t="s">
        <v>225</v>
      </c>
      <c r="B216" s="19">
        <v>0.37277008912397652</v>
      </c>
      <c r="C216" s="19">
        <v>0.37373411234112341</v>
      </c>
      <c r="D216" s="19">
        <v>0.4221169583280876</v>
      </c>
      <c r="E216" s="63">
        <v>0.43968071336113906</v>
      </c>
    </row>
    <row r="217" spans="1:5" x14ac:dyDescent="0.25">
      <c r="A217" s="24" t="s">
        <v>229</v>
      </c>
      <c r="B217" s="19">
        <v>0.30885443083834507</v>
      </c>
      <c r="C217" s="19">
        <v>0.28797662976629768</v>
      </c>
      <c r="D217" s="19">
        <v>0.33125078685635151</v>
      </c>
      <c r="E217" s="63">
        <v>0.32958435207823961</v>
      </c>
    </row>
    <row r="218" spans="1:5" x14ac:dyDescent="0.25">
      <c r="A218" s="24" t="s">
        <v>230</v>
      </c>
      <c r="B218" s="19">
        <v>6.9422505615535104E-2</v>
      </c>
      <c r="C218" s="19">
        <v>4.8447109471094714E-2</v>
      </c>
      <c r="D218" s="19">
        <v>4.0554576356540348E-2</v>
      </c>
      <c r="E218" s="63">
        <v>2.6520926218898316E-2</v>
      </c>
    </row>
    <row r="237" spans="1:1" s="79" customFormat="1" ht="15.75" x14ac:dyDescent="0.25">
      <c r="A237" s="78" t="s">
        <v>290</v>
      </c>
    </row>
    <row r="238" spans="1:1" x14ac:dyDescent="0.25">
      <c r="A238" s="61" t="s">
        <v>275</v>
      </c>
    </row>
    <row r="239" spans="1:1" x14ac:dyDescent="0.25">
      <c r="A239" s="61"/>
    </row>
    <row r="240" spans="1:1" x14ac:dyDescent="0.25">
      <c r="A240" s="25" t="s">
        <v>291</v>
      </c>
    </row>
    <row r="241" spans="1:10" x14ac:dyDescent="0.25">
      <c r="A241" s="5" t="s">
        <v>0</v>
      </c>
      <c r="B241" s="5" t="s">
        <v>807</v>
      </c>
    </row>
    <row r="242" spans="1:10" x14ac:dyDescent="0.25">
      <c r="A242" s="5" t="s">
        <v>10</v>
      </c>
      <c r="B242" s="5" t="s">
        <v>331</v>
      </c>
    </row>
    <row r="243" spans="1:10" x14ac:dyDescent="0.25">
      <c r="A243" s="5" t="s">
        <v>13</v>
      </c>
      <c r="B243" s="5" t="s">
        <v>292</v>
      </c>
    </row>
    <row r="244" spans="1:10" x14ac:dyDescent="0.25">
      <c r="A244" s="5" t="s">
        <v>14</v>
      </c>
      <c r="B244" s="5" t="s">
        <v>332</v>
      </c>
    </row>
    <row r="245" spans="1:10" x14ac:dyDescent="0.25">
      <c r="A245" s="5" t="s">
        <v>15</v>
      </c>
      <c r="B245" s="5" t="s">
        <v>446</v>
      </c>
      <c r="J245" t="s">
        <v>17</v>
      </c>
    </row>
    <row r="246" spans="1:10" x14ac:dyDescent="0.25">
      <c r="A246" s="5" t="s">
        <v>16</v>
      </c>
      <c r="B246" s="5" t="s">
        <v>294</v>
      </c>
    </row>
    <row r="248" spans="1:10" x14ac:dyDescent="0.25">
      <c r="A248" s="53"/>
      <c r="B248" s="57" t="s">
        <v>640</v>
      </c>
      <c r="C248" s="57" t="s">
        <v>805</v>
      </c>
      <c r="D248" s="57" t="s">
        <v>884</v>
      </c>
      <c r="E248" s="57" t="s">
        <v>971</v>
      </c>
    </row>
    <row r="249" spans="1:10" x14ac:dyDescent="0.25">
      <c r="A249" s="19" t="s">
        <v>228</v>
      </c>
      <c r="B249" s="63">
        <v>0.27911745525686543</v>
      </c>
      <c r="C249" s="63">
        <v>0.30250615006150061</v>
      </c>
      <c r="D249" s="19">
        <v>0.27087267615090854</v>
      </c>
      <c r="E249" s="19">
        <v>0.3121865861258929</v>
      </c>
    </row>
    <row r="250" spans="1:10" x14ac:dyDescent="0.25">
      <c r="A250" s="19" t="s">
        <v>224</v>
      </c>
      <c r="B250" s="63">
        <v>0.72088254474313451</v>
      </c>
      <c r="C250" s="63">
        <v>0.69749384993849939</v>
      </c>
      <c r="D250" s="19">
        <v>0.7291273238490914</v>
      </c>
      <c r="E250" s="19">
        <v>0.6878134138741071</v>
      </c>
    </row>
    <row r="253" spans="1:10" x14ac:dyDescent="0.25">
      <c r="A253" s="40" t="s">
        <v>484</v>
      </c>
    </row>
    <row r="254" spans="1:10" x14ac:dyDescent="0.25">
      <c r="A254" s="40"/>
    </row>
    <row r="255" spans="1:10" x14ac:dyDescent="0.25">
      <c r="A255" s="53"/>
      <c r="B255" s="57" t="s">
        <v>228</v>
      </c>
      <c r="C255" s="57" t="s">
        <v>224</v>
      </c>
    </row>
    <row r="256" spans="1:10" x14ac:dyDescent="0.25">
      <c r="A256" s="24" t="s">
        <v>0</v>
      </c>
      <c r="B256" s="63">
        <v>0.12228283676038607</v>
      </c>
      <c r="C256" s="63">
        <v>0.87771716323961391</v>
      </c>
    </row>
    <row r="257" spans="1:3" x14ac:dyDescent="0.25">
      <c r="A257" s="24" t="s">
        <v>9</v>
      </c>
      <c r="B257" s="63">
        <v>0</v>
      </c>
      <c r="C257" s="63">
        <v>1</v>
      </c>
    </row>
    <row r="258" spans="1:3" x14ac:dyDescent="0.25">
      <c r="A258" s="24" t="s">
        <v>10</v>
      </c>
      <c r="B258" s="63">
        <v>0.10330257406508013</v>
      </c>
      <c r="C258" s="63">
        <v>0.89669742593491986</v>
      </c>
    </row>
    <row r="259" spans="1:3" x14ac:dyDescent="0.25">
      <c r="A259" s="24" t="s">
        <v>13</v>
      </c>
      <c r="B259" s="63">
        <v>0.73915475450590429</v>
      </c>
      <c r="C259" s="63">
        <v>0.26084524549409571</v>
      </c>
    </row>
    <row r="260" spans="1:3" x14ac:dyDescent="0.25">
      <c r="A260" s="24" t="s">
        <v>14</v>
      </c>
      <c r="B260" s="63">
        <v>0.38346118441239646</v>
      </c>
      <c r="C260" s="63">
        <v>0.61653881558760359</v>
      </c>
    </row>
    <row r="261" spans="1:3" x14ac:dyDescent="0.25">
      <c r="A261" s="24" t="s">
        <v>15</v>
      </c>
      <c r="B261" s="63">
        <v>0.38177260878283537</v>
      </c>
      <c r="C261" s="63">
        <v>0.61822739121716463</v>
      </c>
    </row>
    <row r="262" spans="1:3" x14ac:dyDescent="0.25">
      <c r="A262" s="24" t="s">
        <v>16</v>
      </c>
      <c r="B262" s="63">
        <v>2.8901734104046245E-4</v>
      </c>
      <c r="C262" s="63">
        <v>0.99971098265895952</v>
      </c>
    </row>
    <row r="263" spans="1:3" x14ac:dyDescent="0.25">
      <c r="A263" s="24" t="s">
        <v>29</v>
      </c>
      <c r="B263" s="63">
        <v>0.38073394495412843</v>
      </c>
      <c r="C263" s="63">
        <v>0.61926605504587151</v>
      </c>
    </row>
    <row r="264" spans="1:3" x14ac:dyDescent="0.25">
      <c r="A264" s="19" t="s">
        <v>287</v>
      </c>
      <c r="B264" s="19">
        <v>0</v>
      </c>
      <c r="C264" s="19">
        <v>1</v>
      </c>
    </row>
    <row r="265" spans="1:3" x14ac:dyDescent="0.25">
      <c r="A265" s="19" t="s">
        <v>638</v>
      </c>
      <c r="B265" s="19">
        <v>0</v>
      </c>
      <c r="C265" s="19">
        <v>1</v>
      </c>
    </row>
  </sheetData>
  <sortState ref="A138:P150">
    <sortCondition descending="1" ref="F138:F15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2"/>
  <sheetViews>
    <sheetView topLeftCell="A331" workbookViewId="0">
      <selection activeCell="I47" sqref="I47:I49"/>
    </sheetView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.600000000000001" x14ac:dyDescent="0.45">
      <c r="A1" s="33" t="s">
        <v>972</v>
      </c>
    </row>
    <row r="2" spans="1:5" s="21" customFormat="1" ht="18.600000000000001" x14ac:dyDescent="0.45"/>
    <row r="3" spans="1:5" s="39" customFormat="1" ht="15.6" x14ac:dyDescent="0.35">
      <c r="A3" s="39" t="s">
        <v>244</v>
      </c>
    </row>
    <row r="4" spans="1:5" s="22" customFormat="1" ht="15.6" x14ac:dyDescent="0.35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5">
      <c r="A7" s="4" t="s">
        <v>303</v>
      </c>
      <c r="B7" s="5">
        <v>325110</v>
      </c>
      <c r="C7" s="5">
        <v>87450</v>
      </c>
      <c r="D7" s="5">
        <v>412560</v>
      </c>
      <c r="E7"/>
    </row>
    <row r="8" spans="1:5" ht="14.45" x14ac:dyDescent="0.35">
      <c r="A8" s="4" t="s">
        <v>330</v>
      </c>
      <c r="B8" s="5">
        <v>204620</v>
      </c>
      <c r="C8" s="5">
        <v>63670</v>
      </c>
      <c r="D8" s="5">
        <v>268290</v>
      </c>
      <c r="E8"/>
    </row>
    <row r="9" spans="1:5" ht="14.45" x14ac:dyDescent="0.35">
      <c r="A9" s="4" t="s">
        <v>349</v>
      </c>
      <c r="B9" s="5">
        <v>150940</v>
      </c>
      <c r="C9" s="5">
        <v>99050</v>
      </c>
      <c r="D9" s="5">
        <v>249990</v>
      </c>
      <c r="E9"/>
    </row>
    <row r="10" spans="1:5" ht="14.45" x14ac:dyDescent="0.35">
      <c r="A10" s="4" t="s">
        <v>397</v>
      </c>
      <c r="B10" s="5">
        <v>239990</v>
      </c>
      <c r="C10" s="5">
        <v>95670</v>
      </c>
      <c r="D10" s="5">
        <v>335660</v>
      </c>
      <c r="E10"/>
    </row>
    <row r="11" spans="1:5" ht="14.45" x14ac:dyDescent="0.35">
      <c r="A11" s="4" t="s">
        <v>445</v>
      </c>
      <c r="B11" s="5">
        <v>257720</v>
      </c>
      <c r="C11" s="5">
        <v>172770</v>
      </c>
      <c r="D11" s="5">
        <v>430490</v>
      </c>
      <c r="E11"/>
    </row>
    <row r="12" spans="1:5" ht="14.45" x14ac:dyDescent="0.35">
      <c r="A12" s="4" t="s">
        <v>483</v>
      </c>
      <c r="B12" s="5">
        <v>327790</v>
      </c>
      <c r="C12" s="5">
        <v>158260</v>
      </c>
      <c r="D12" s="5">
        <v>486050</v>
      </c>
      <c r="E12"/>
    </row>
    <row r="13" spans="1:5" ht="14.45" x14ac:dyDescent="0.35">
      <c r="A13" s="4" t="s">
        <v>515</v>
      </c>
      <c r="B13" s="5">
        <v>270230</v>
      </c>
      <c r="C13" s="5">
        <v>141280</v>
      </c>
      <c r="D13" s="5">
        <v>411510</v>
      </c>
      <c r="E13"/>
    </row>
    <row r="14" spans="1:5" ht="14.45" x14ac:dyDescent="0.35">
      <c r="A14" s="4" t="s">
        <v>541</v>
      </c>
      <c r="B14" s="5">
        <v>221160</v>
      </c>
      <c r="C14" s="5">
        <v>122480</v>
      </c>
      <c r="D14" s="5">
        <v>343640</v>
      </c>
      <c r="E14"/>
    </row>
    <row r="15" spans="1:5" ht="14.45" x14ac:dyDescent="0.35">
      <c r="A15" s="4" t="s">
        <v>577</v>
      </c>
      <c r="B15" s="5">
        <v>251290</v>
      </c>
      <c r="C15" s="5">
        <v>134980</v>
      </c>
      <c r="D15" s="5">
        <v>386270</v>
      </c>
      <c r="E15"/>
    </row>
    <row r="16" spans="1:5" ht="14.45" x14ac:dyDescent="0.35">
      <c r="A16" s="4" t="s">
        <v>618</v>
      </c>
      <c r="B16" s="5">
        <v>277040</v>
      </c>
      <c r="C16" s="5">
        <v>135450</v>
      </c>
      <c r="D16" s="5">
        <v>412490</v>
      </c>
      <c r="E16"/>
    </row>
    <row r="17" spans="1:5" ht="14.45" x14ac:dyDescent="0.35">
      <c r="A17" s="4" t="s">
        <v>640</v>
      </c>
      <c r="B17" s="5">
        <v>138010</v>
      </c>
      <c r="C17" s="5">
        <v>117030</v>
      </c>
      <c r="D17" s="5">
        <v>255040</v>
      </c>
      <c r="E17"/>
    </row>
    <row r="18" spans="1:5" ht="14.45" x14ac:dyDescent="0.35">
      <c r="A18" s="4" t="s">
        <v>805</v>
      </c>
      <c r="B18" s="5">
        <v>195120</v>
      </c>
      <c r="C18" s="5">
        <v>119030</v>
      </c>
      <c r="D18" s="5">
        <v>314150</v>
      </c>
    </row>
    <row r="19" spans="1:5" x14ac:dyDescent="0.25">
      <c r="A19" s="4" t="s">
        <v>884</v>
      </c>
      <c r="B19" s="5">
        <v>196060</v>
      </c>
      <c r="C19" s="5">
        <v>109250</v>
      </c>
      <c r="D19" s="5">
        <v>305310</v>
      </c>
      <c r="E19"/>
    </row>
    <row r="20" spans="1:5" x14ac:dyDescent="0.25">
      <c r="A20" s="4" t="s">
        <v>971</v>
      </c>
      <c r="B20" s="5">
        <v>218450</v>
      </c>
      <c r="C20" s="5">
        <v>100530</v>
      </c>
      <c r="D20" s="5">
        <v>318980</v>
      </c>
      <c r="E20"/>
    </row>
    <row r="21" spans="1:5" x14ac:dyDescent="0.25">
      <c r="A21" s="4" t="s">
        <v>32</v>
      </c>
      <c r="B21" s="5">
        <v>3273530</v>
      </c>
      <c r="C21" s="5">
        <v>1656900</v>
      </c>
      <c r="D21" s="5">
        <v>4930430</v>
      </c>
      <c r="E21"/>
    </row>
    <row r="23" spans="1:5" s="34" customFormat="1" ht="15.75" x14ac:dyDescent="0.25">
      <c r="A23" s="39" t="s">
        <v>246</v>
      </c>
    </row>
    <row r="25" spans="1:5" x14ac:dyDescent="0.25">
      <c r="A25" s="23"/>
      <c r="B25" s="23" t="s">
        <v>243</v>
      </c>
    </row>
    <row r="26" spans="1:5" x14ac:dyDescent="0.25">
      <c r="A26" s="24" t="s">
        <v>303</v>
      </c>
      <c r="B26" s="19">
        <v>0.41943918802683638</v>
      </c>
    </row>
    <row r="27" spans="1:5" x14ac:dyDescent="0.25">
      <c r="A27" s="24" t="s">
        <v>330</v>
      </c>
      <c r="B27" s="19">
        <v>0.26695315451454477</v>
      </c>
    </row>
    <row r="28" spans="1:5" x14ac:dyDescent="0.25">
      <c r="A28" s="24" t="s">
        <v>349</v>
      </c>
      <c r="B28" s="19">
        <v>0.41814159292035397</v>
      </c>
    </row>
    <row r="29" spans="1:5" x14ac:dyDescent="0.25">
      <c r="A29" s="24" t="s">
        <v>397</v>
      </c>
      <c r="B29" s="19">
        <v>0.47575291272807213</v>
      </c>
    </row>
    <row r="30" spans="1:5" x14ac:dyDescent="0.25">
      <c r="A30" s="24" t="s">
        <v>445</v>
      </c>
      <c r="B30" s="19">
        <v>0.7835273646269213</v>
      </c>
    </row>
    <row r="31" spans="1:5" x14ac:dyDescent="0.25">
      <c r="A31" s="24" t="s">
        <v>483</v>
      </c>
      <c r="B31" s="19">
        <v>0.41684885585191661</v>
      </c>
    </row>
    <row r="32" spans="1:5" x14ac:dyDescent="0.25">
      <c r="A32" s="24" t="s">
        <v>515</v>
      </c>
      <c r="B32" s="19">
        <v>0.29012132802457913</v>
      </c>
    </row>
    <row r="33" spans="1:13" x14ac:dyDescent="0.25">
      <c r="A33" s="24" t="s">
        <v>541</v>
      </c>
      <c r="B33" s="19">
        <v>0.11611289746337977</v>
      </c>
      <c r="D33" s="5" t="s">
        <v>17</v>
      </c>
    </row>
    <row r="34" spans="1:13" x14ac:dyDescent="0.25">
      <c r="A34" s="24" t="s">
        <v>577</v>
      </c>
      <c r="B34" s="19">
        <v>-2.2645615100450382E-2</v>
      </c>
    </row>
    <row r="35" spans="1:13" x14ac:dyDescent="0.25">
      <c r="A35" s="24" t="s">
        <v>618</v>
      </c>
      <c r="B35" s="19">
        <v>4.1457318150831923E-2</v>
      </c>
    </row>
    <row r="36" spans="1:13" x14ac:dyDescent="0.25">
      <c r="A36" s="24" t="s">
        <v>640</v>
      </c>
      <c r="B36" s="19">
        <v>-6.7597704090958943E-2</v>
      </c>
    </row>
    <row r="37" spans="1:13" x14ac:dyDescent="0.25">
      <c r="A37" s="24" t="s">
        <v>805</v>
      </c>
      <c r="B37" s="19">
        <v>0.24718388069173408</v>
      </c>
    </row>
    <row r="38" spans="1:13" x14ac:dyDescent="0.25">
      <c r="A38" s="24" t="s">
        <v>884</v>
      </c>
      <c r="B38" s="19">
        <v>-0.25996218731820825</v>
      </c>
    </row>
    <row r="39" spans="1:13" x14ac:dyDescent="0.25">
      <c r="A39" s="82" t="s">
        <v>971</v>
      </c>
      <c r="B39" s="101">
        <v>0.18893734391889375</v>
      </c>
    </row>
    <row r="41" spans="1:13" s="34" customFormat="1" ht="18.75" x14ac:dyDescent="0.3">
      <c r="A41" s="33" t="s">
        <v>245</v>
      </c>
    </row>
    <row r="43" spans="1:13" s="26" customFormat="1" x14ac:dyDescent="0.25">
      <c r="A43" s="8" t="s">
        <v>37</v>
      </c>
      <c r="B43" s="5" t="s">
        <v>971</v>
      </c>
      <c r="F43" s="8" t="s">
        <v>37</v>
      </c>
      <c r="G43" s="5" t="s">
        <v>971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3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4" t="s">
        <v>14</v>
      </c>
      <c r="B47" s="5">
        <v>65180</v>
      </c>
      <c r="C47" s="5">
        <v>28670</v>
      </c>
      <c r="D47" s="5">
        <v>93850</v>
      </c>
      <c r="F47" s="4" t="s">
        <v>14</v>
      </c>
      <c r="G47" s="1">
        <v>0.29837491416800183</v>
      </c>
      <c r="H47" s="1">
        <v>0.28518850094499154</v>
      </c>
      <c r="I47" s="1">
        <v>0.29421907329613139</v>
      </c>
    </row>
    <row r="48" spans="1:13" x14ac:dyDescent="0.25">
      <c r="A48" s="13" t="s">
        <v>15</v>
      </c>
      <c r="B48" s="14">
        <v>49870</v>
      </c>
      <c r="C48" s="14">
        <v>4000</v>
      </c>
      <c r="D48" s="14">
        <v>53870</v>
      </c>
      <c r="F48" s="13" t="s">
        <v>15</v>
      </c>
      <c r="G48" s="32">
        <v>0.22829022659647516</v>
      </c>
      <c r="H48" s="32">
        <v>3.978911767631553E-2</v>
      </c>
      <c r="I48" s="32">
        <v>0.16888206157125837</v>
      </c>
      <c r="M48" s="93"/>
    </row>
    <row r="49" spans="1:14" x14ac:dyDescent="0.25">
      <c r="A49" s="4" t="s">
        <v>0</v>
      </c>
      <c r="B49" s="5">
        <v>23830</v>
      </c>
      <c r="C49" s="5">
        <v>25490</v>
      </c>
      <c r="D49" s="5">
        <v>49320</v>
      </c>
      <c r="F49" s="4" t="s">
        <v>0</v>
      </c>
      <c r="G49" s="1">
        <v>0.10908674753948272</v>
      </c>
      <c r="H49" s="1">
        <v>0.25355615239232071</v>
      </c>
      <c r="I49" s="1">
        <v>0.15461784437895792</v>
      </c>
      <c r="M49" s="93"/>
    </row>
    <row r="50" spans="1:14" x14ac:dyDescent="0.25">
      <c r="A50" s="4" t="s">
        <v>10</v>
      </c>
      <c r="B50" s="5">
        <v>30450</v>
      </c>
      <c r="C50" s="5">
        <v>11310</v>
      </c>
      <c r="D50" s="5">
        <v>41760</v>
      </c>
      <c r="F50" s="4" t="s">
        <v>10</v>
      </c>
      <c r="G50" s="1">
        <v>0.13939116502632182</v>
      </c>
      <c r="H50" s="1">
        <v>0.11250373022978215</v>
      </c>
      <c r="I50" s="1">
        <v>0.13091729889021256</v>
      </c>
      <c r="M50" s="93"/>
    </row>
    <row r="51" spans="1:14" x14ac:dyDescent="0.25">
      <c r="A51" s="4" t="s">
        <v>9</v>
      </c>
      <c r="B51" s="5">
        <v>11990</v>
      </c>
      <c r="C51" s="5">
        <v>10730</v>
      </c>
      <c r="D51" s="5">
        <v>22720</v>
      </c>
      <c r="F51" s="4" t="s">
        <v>9</v>
      </c>
      <c r="G51" s="1">
        <v>5.4886701762417028E-2</v>
      </c>
      <c r="H51" s="1">
        <v>0.1067343081667164</v>
      </c>
      <c r="I51" s="1">
        <v>7.1227036177816797E-2</v>
      </c>
      <c r="M51" s="93"/>
    </row>
    <row r="52" spans="1:14" x14ac:dyDescent="0.25">
      <c r="A52" s="4" t="s">
        <v>29</v>
      </c>
      <c r="B52" s="5">
        <v>10900</v>
      </c>
      <c r="C52" s="5">
        <v>5890</v>
      </c>
      <c r="D52" s="5">
        <v>16790</v>
      </c>
      <c r="F52" s="4" t="s">
        <v>29</v>
      </c>
      <c r="G52" s="1">
        <v>4.9897001602197302E-2</v>
      </c>
      <c r="H52" s="1">
        <v>5.8589475778374617E-2</v>
      </c>
      <c r="I52" s="1">
        <v>5.2636528935983445E-2</v>
      </c>
      <c r="M52" s="93"/>
    </row>
    <row r="53" spans="1:14" x14ac:dyDescent="0.25">
      <c r="A53" s="4" t="s">
        <v>13</v>
      </c>
      <c r="B53" s="5">
        <v>16090</v>
      </c>
      <c r="D53" s="5">
        <v>16090</v>
      </c>
      <c r="F53" s="4" t="s">
        <v>13</v>
      </c>
      <c r="G53" s="1">
        <v>7.365529869535363E-2</v>
      </c>
      <c r="H53" s="1">
        <v>0</v>
      </c>
      <c r="I53" s="1">
        <v>5.0442033983321838E-2</v>
      </c>
      <c r="M53" s="93"/>
    </row>
    <row r="54" spans="1:14" x14ac:dyDescent="0.25">
      <c r="A54" s="4" t="s">
        <v>16</v>
      </c>
      <c r="B54" s="5">
        <v>6920</v>
      </c>
      <c r="C54" s="5">
        <v>3240</v>
      </c>
      <c r="D54" s="5">
        <v>10160</v>
      </c>
      <c r="F54" s="4" t="s">
        <v>16</v>
      </c>
      <c r="G54" s="1">
        <v>3.167772945754177E-2</v>
      </c>
      <c r="H54" s="1">
        <v>3.222918531781558E-2</v>
      </c>
      <c r="I54" s="1">
        <v>3.1851526741488494E-2</v>
      </c>
      <c r="M54" s="93"/>
    </row>
    <row r="55" spans="1:14" x14ac:dyDescent="0.25">
      <c r="A55" s="4" t="s">
        <v>287</v>
      </c>
      <c r="B55" s="5">
        <v>510</v>
      </c>
      <c r="C55" s="5">
        <v>8150</v>
      </c>
      <c r="D55" s="5">
        <v>8660</v>
      </c>
      <c r="F55" s="4" t="s">
        <v>287</v>
      </c>
      <c r="G55" s="1">
        <v>2.3346303501945525E-3</v>
      </c>
      <c r="H55" s="1">
        <v>8.1070327265492889E-2</v>
      </c>
      <c r="I55" s="1">
        <v>2.714903755721362E-2</v>
      </c>
      <c r="M55" s="93"/>
    </row>
    <row r="56" spans="1:14" x14ac:dyDescent="0.25">
      <c r="A56" s="4" t="s">
        <v>638</v>
      </c>
      <c r="B56" s="5">
        <v>2710</v>
      </c>
      <c r="C56" s="5">
        <v>3050</v>
      </c>
      <c r="D56" s="5">
        <v>5760</v>
      </c>
      <c r="F56" s="4" t="s">
        <v>638</v>
      </c>
      <c r="G56" s="1">
        <v>1.240558480201419E-2</v>
      </c>
      <c r="H56" s="1">
        <v>3.0339202228190591E-2</v>
      </c>
      <c r="I56" s="1">
        <v>1.8057558467615524E-2</v>
      </c>
      <c r="M56" s="93"/>
    </row>
    <row r="57" spans="1:14" x14ac:dyDescent="0.25">
      <c r="A57" s="4" t="s">
        <v>32</v>
      </c>
      <c r="B57" s="5">
        <v>218450</v>
      </c>
      <c r="C57" s="5">
        <v>100530</v>
      </c>
      <c r="D57" s="5">
        <v>318980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250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G61"/>
      <c r="H61"/>
      <c r="I61"/>
      <c r="J61"/>
      <c r="K61"/>
      <c r="L61"/>
      <c r="M61"/>
      <c r="N61"/>
    </row>
    <row r="62" spans="1:14" x14ac:dyDescent="0.25">
      <c r="A62" s="8" t="s">
        <v>33</v>
      </c>
      <c r="B62" s="5" t="s">
        <v>640</v>
      </c>
      <c r="C62" s="5" t="s">
        <v>805</v>
      </c>
      <c r="D62" s="5" t="s">
        <v>884</v>
      </c>
      <c r="E62" s="5" t="s">
        <v>971</v>
      </c>
      <c r="F62" s="5" t="s">
        <v>32</v>
      </c>
      <c r="G62"/>
      <c r="H62"/>
      <c r="I62"/>
      <c r="J62"/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269050</v>
      </c>
      <c r="G63"/>
      <c r="H63"/>
      <c r="I63"/>
      <c r="J63"/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88110</v>
      </c>
      <c r="G64"/>
      <c r="H64"/>
      <c r="I64"/>
      <c r="J64"/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180940</v>
      </c>
      <c r="G65"/>
      <c r="H65"/>
      <c r="I65"/>
      <c r="J65"/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212810</v>
      </c>
      <c r="G66"/>
      <c r="H66"/>
      <c r="I66"/>
      <c r="J66"/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42600</v>
      </c>
      <c r="G67"/>
      <c r="H67"/>
      <c r="I67"/>
      <c r="J67"/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170210</v>
      </c>
      <c r="G68"/>
      <c r="H68"/>
      <c r="I68"/>
      <c r="J68"/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212790</v>
      </c>
      <c r="G69"/>
      <c r="H69"/>
      <c r="I69"/>
      <c r="J69"/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87760</v>
      </c>
      <c r="G70"/>
      <c r="H70"/>
      <c r="I70"/>
      <c r="J70"/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125030</v>
      </c>
      <c r="G71"/>
      <c r="H71"/>
      <c r="I71"/>
      <c r="J71"/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41760</v>
      </c>
      <c r="F72" s="5">
        <v>178590</v>
      </c>
      <c r="G72"/>
      <c r="H72"/>
      <c r="I72"/>
      <c r="J72"/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11310</v>
      </c>
      <c r="F73" s="5">
        <v>74710</v>
      </c>
      <c r="G73"/>
      <c r="H73"/>
      <c r="I73"/>
      <c r="J73"/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103880</v>
      </c>
      <c r="G74"/>
      <c r="H74"/>
      <c r="I74"/>
      <c r="J74"/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121840</v>
      </c>
      <c r="G75"/>
      <c r="H75"/>
      <c r="I75"/>
      <c r="J75"/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71560</v>
      </c>
      <c r="G76"/>
      <c r="H76"/>
      <c r="I76"/>
      <c r="J76"/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50280</v>
      </c>
      <c r="G77"/>
      <c r="H77"/>
      <c r="I77"/>
      <c r="J77"/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62880</v>
      </c>
      <c r="G78"/>
      <c r="H78"/>
      <c r="I78"/>
      <c r="J78"/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18220</v>
      </c>
      <c r="G79"/>
      <c r="H79"/>
      <c r="I79"/>
      <c r="J79"/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44660</v>
      </c>
      <c r="G80"/>
      <c r="H80"/>
      <c r="I80"/>
      <c r="J80"/>
      <c r="K80"/>
      <c r="L80"/>
      <c r="M80"/>
      <c r="N80"/>
    </row>
    <row r="81" spans="1:15" x14ac:dyDescent="0.25">
      <c r="A81" s="4" t="s">
        <v>16</v>
      </c>
      <c r="B81" s="5">
        <v>7170</v>
      </c>
      <c r="C81" s="5">
        <v>8280</v>
      </c>
      <c r="D81" s="5">
        <v>12710</v>
      </c>
      <c r="E81" s="5">
        <v>10160</v>
      </c>
      <c r="F81" s="5">
        <v>38320</v>
      </c>
      <c r="G81"/>
      <c r="H81"/>
      <c r="I81"/>
      <c r="J81"/>
      <c r="K81"/>
      <c r="L81"/>
      <c r="M81"/>
      <c r="N81"/>
    </row>
    <row r="82" spans="1:15" x14ac:dyDescent="0.25">
      <c r="A82" s="29" t="s">
        <v>45</v>
      </c>
      <c r="B82" s="5">
        <v>2450</v>
      </c>
      <c r="C82" s="5">
        <v>2560</v>
      </c>
      <c r="D82" s="5">
        <v>5360</v>
      </c>
      <c r="E82" s="5">
        <v>3240</v>
      </c>
      <c r="F82" s="5">
        <v>13610</v>
      </c>
      <c r="G82"/>
      <c r="H82"/>
      <c r="I82"/>
      <c r="J82"/>
      <c r="K82"/>
      <c r="L82"/>
      <c r="M82"/>
      <c r="N82"/>
    </row>
    <row r="83" spans="1:15" x14ac:dyDescent="0.25">
      <c r="A83" s="29" t="s">
        <v>44</v>
      </c>
      <c r="B83" s="5">
        <v>4720</v>
      </c>
      <c r="C83" s="5">
        <v>5720</v>
      </c>
      <c r="D83" s="5">
        <v>7350</v>
      </c>
      <c r="E83" s="5">
        <v>6920</v>
      </c>
      <c r="F83" s="5">
        <v>24710</v>
      </c>
      <c r="G83"/>
      <c r="H83"/>
      <c r="I83"/>
      <c r="J83"/>
      <c r="K83"/>
      <c r="L83"/>
      <c r="M83"/>
      <c r="N83"/>
    </row>
    <row r="84" spans="1:15" x14ac:dyDescent="0.25">
      <c r="A84" s="4" t="s">
        <v>13</v>
      </c>
      <c r="B84" s="5">
        <v>6210</v>
      </c>
      <c r="C84" s="5">
        <v>7850</v>
      </c>
      <c r="D84" s="5">
        <v>8070</v>
      </c>
      <c r="E84" s="5">
        <v>16090</v>
      </c>
      <c r="F84" s="5">
        <v>38220</v>
      </c>
      <c r="G84"/>
      <c r="H84"/>
      <c r="I84"/>
      <c r="J84"/>
      <c r="K84"/>
      <c r="L84"/>
      <c r="M84"/>
      <c r="N84"/>
    </row>
    <row r="85" spans="1:15" x14ac:dyDescent="0.25">
      <c r="A85" s="29" t="s">
        <v>44</v>
      </c>
      <c r="B85" s="5">
        <v>6210</v>
      </c>
      <c r="C85" s="5">
        <v>7850</v>
      </c>
      <c r="D85" s="5">
        <v>8070</v>
      </c>
      <c r="E85" s="5">
        <v>16090</v>
      </c>
      <c r="F85" s="5">
        <v>38220</v>
      </c>
      <c r="G85"/>
      <c r="H85"/>
      <c r="I85"/>
      <c r="J85"/>
      <c r="K85"/>
      <c r="L85"/>
      <c r="M85"/>
      <c r="N85"/>
    </row>
    <row r="86" spans="1:15" x14ac:dyDescent="0.25">
      <c r="A86" s="4" t="s">
        <v>287</v>
      </c>
      <c r="B86" s="5">
        <v>11610</v>
      </c>
      <c r="C86" s="5">
        <v>7230</v>
      </c>
      <c r="D86" s="5">
        <v>8270</v>
      </c>
      <c r="E86" s="5">
        <v>8660</v>
      </c>
      <c r="F86" s="5">
        <v>35770</v>
      </c>
      <c r="G86"/>
      <c r="H86"/>
      <c r="I86"/>
      <c r="J86"/>
      <c r="K86"/>
      <c r="L86"/>
      <c r="M86"/>
      <c r="N86"/>
    </row>
    <row r="87" spans="1:15" x14ac:dyDescent="0.25">
      <c r="A87" s="29" t="s">
        <v>45</v>
      </c>
      <c r="B87" s="5">
        <v>11200</v>
      </c>
      <c r="C87" s="5">
        <v>6320</v>
      </c>
      <c r="D87" s="5">
        <v>7150</v>
      </c>
      <c r="E87" s="5">
        <v>8150</v>
      </c>
      <c r="F87" s="5">
        <v>32820</v>
      </c>
      <c r="G87"/>
      <c r="H87"/>
      <c r="I87"/>
      <c r="J87"/>
      <c r="K87"/>
      <c r="L87"/>
      <c r="M87"/>
      <c r="N87"/>
    </row>
    <row r="88" spans="1:15" x14ac:dyDescent="0.25">
      <c r="A88" s="29" t="s">
        <v>44</v>
      </c>
      <c r="B88" s="5">
        <v>410</v>
      </c>
      <c r="C88" s="5">
        <v>910</v>
      </c>
      <c r="D88" s="5">
        <v>1120</v>
      </c>
      <c r="E88" s="5">
        <v>510</v>
      </c>
      <c r="F88" s="5">
        <v>2950</v>
      </c>
      <c r="G88"/>
      <c r="H88"/>
      <c r="I88"/>
      <c r="J88"/>
      <c r="K88"/>
      <c r="L88"/>
      <c r="M88"/>
      <c r="N88"/>
    </row>
    <row r="89" spans="1:15" x14ac:dyDescent="0.25">
      <c r="A89" s="4" t="s">
        <v>638</v>
      </c>
      <c r="B89" s="5">
        <v>6990</v>
      </c>
      <c r="C89" s="5">
        <v>5020</v>
      </c>
      <c r="D89" s="5">
        <v>5440</v>
      </c>
      <c r="E89" s="5">
        <v>5760</v>
      </c>
      <c r="F89" s="5">
        <v>23210</v>
      </c>
      <c r="G89"/>
      <c r="H89"/>
      <c r="I89"/>
      <c r="J89"/>
      <c r="K89"/>
      <c r="L89"/>
      <c r="M89"/>
      <c r="N89"/>
    </row>
    <row r="90" spans="1:15" x14ac:dyDescent="0.25">
      <c r="A90" s="29" t="s">
        <v>45</v>
      </c>
      <c r="B90" s="5">
        <v>6200</v>
      </c>
      <c r="C90" s="5">
        <v>4100</v>
      </c>
      <c r="D90" s="5">
        <v>3100</v>
      </c>
      <c r="E90" s="5">
        <v>3050</v>
      </c>
      <c r="F90" s="5">
        <v>16450</v>
      </c>
      <c r="G90"/>
      <c r="H90"/>
      <c r="I90"/>
      <c r="J90"/>
      <c r="K90"/>
      <c r="L90"/>
      <c r="M90"/>
    </row>
    <row r="91" spans="1:15" x14ac:dyDescent="0.25">
      <c r="A91" s="29" t="s">
        <v>44</v>
      </c>
      <c r="B91" s="5">
        <v>790</v>
      </c>
      <c r="C91" s="5">
        <v>920</v>
      </c>
      <c r="D91" s="5">
        <v>2340</v>
      </c>
      <c r="E91" s="5">
        <v>2710</v>
      </c>
      <c r="F91" s="5">
        <v>6760</v>
      </c>
      <c r="G91"/>
      <c r="H91"/>
      <c r="I91"/>
      <c r="J91"/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318980</v>
      </c>
      <c r="F92" s="5">
        <v>1193480</v>
      </c>
      <c r="G92"/>
      <c r="H92"/>
      <c r="I92"/>
      <c r="J92"/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I95"/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541</v>
      </c>
      <c r="C96" s="5" t="s">
        <v>577</v>
      </c>
      <c r="D96" s="5" t="s">
        <v>618</v>
      </c>
      <c r="E96" s="5" t="s">
        <v>640</v>
      </c>
      <c r="F96" s="5" t="s">
        <v>805</v>
      </c>
      <c r="G96" s="5" t="s">
        <v>884</v>
      </c>
      <c r="H96" s="5" t="s">
        <v>971</v>
      </c>
      <c r="I96"/>
      <c r="J96"/>
      <c r="K96"/>
      <c r="L96"/>
      <c r="M96"/>
      <c r="N96"/>
      <c r="O96"/>
    </row>
    <row r="97" spans="1:15" x14ac:dyDescent="0.25">
      <c r="A97" s="4" t="s">
        <v>14</v>
      </c>
      <c r="B97" s="102">
        <v>93020</v>
      </c>
      <c r="C97" s="102">
        <v>57390</v>
      </c>
      <c r="D97" s="102">
        <v>74280</v>
      </c>
      <c r="E97" s="102">
        <v>52980</v>
      </c>
      <c r="F97" s="102">
        <v>52740</v>
      </c>
      <c r="G97" s="102">
        <v>69480</v>
      </c>
      <c r="H97" s="102">
        <v>93850</v>
      </c>
      <c r="I97"/>
      <c r="J97"/>
      <c r="K97"/>
      <c r="L97"/>
      <c r="M97"/>
      <c r="N97"/>
      <c r="O97"/>
    </row>
    <row r="98" spans="1:15" x14ac:dyDescent="0.25">
      <c r="A98" s="4" t="s">
        <v>0</v>
      </c>
      <c r="B98" s="102">
        <v>59360</v>
      </c>
      <c r="C98" s="102">
        <v>87290</v>
      </c>
      <c r="D98" s="102">
        <v>86070</v>
      </c>
      <c r="E98" s="102">
        <v>57580</v>
      </c>
      <c r="F98" s="102">
        <v>67380</v>
      </c>
      <c r="G98" s="102">
        <v>38510</v>
      </c>
      <c r="H98" s="102">
        <v>49320</v>
      </c>
      <c r="I98"/>
      <c r="J98"/>
      <c r="K98"/>
      <c r="L98"/>
      <c r="M98"/>
      <c r="N98"/>
      <c r="O98"/>
    </row>
    <row r="99" spans="1:15" x14ac:dyDescent="0.25">
      <c r="A99" s="13" t="s">
        <v>15</v>
      </c>
      <c r="B99" s="103">
        <v>51200</v>
      </c>
      <c r="C99" s="103">
        <v>81730</v>
      </c>
      <c r="D99" s="103">
        <v>70920</v>
      </c>
      <c r="E99" s="103">
        <v>35430</v>
      </c>
      <c r="F99" s="103">
        <v>57980</v>
      </c>
      <c r="G99" s="103">
        <v>65530</v>
      </c>
      <c r="H99" s="103">
        <v>53870</v>
      </c>
      <c r="I99"/>
      <c r="J99"/>
      <c r="K99"/>
      <c r="L99"/>
      <c r="M99"/>
      <c r="N99"/>
      <c r="O99"/>
    </row>
    <row r="100" spans="1:15" x14ac:dyDescent="0.25">
      <c r="A100" s="4" t="s">
        <v>10</v>
      </c>
      <c r="B100" s="102">
        <v>49850</v>
      </c>
      <c r="C100" s="102">
        <v>59400</v>
      </c>
      <c r="D100" s="102">
        <v>70430</v>
      </c>
      <c r="E100" s="102">
        <v>40980</v>
      </c>
      <c r="F100" s="102">
        <v>60740</v>
      </c>
      <c r="G100" s="102">
        <v>35110</v>
      </c>
      <c r="H100" s="102">
        <v>41760</v>
      </c>
      <c r="I100"/>
      <c r="J100"/>
      <c r="K100"/>
      <c r="L100"/>
      <c r="M100"/>
      <c r="N100"/>
      <c r="O100"/>
    </row>
    <row r="101" spans="1:15" x14ac:dyDescent="0.25">
      <c r="A101" s="4" t="s">
        <v>9</v>
      </c>
      <c r="B101" s="102">
        <v>19780</v>
      </c>
      <c r="C101" s="102">
        <v>19870</v>
      </c>
      <c r="D101" s="102">
        <v>34960</v>
      </c>
      <c r="E101" s="102">
        <v>27560</v>
      </c>
      <c r="F101" s="102">
        <v>33900</v>
      </c>
      <c r="G101" s="102">
        <v>37660</v>
      </c>
      <c r="H101" s="102">
        <v>22720</v>
      </c>
      <c r="I101"/>
      <c r="J101"/>
      <c r="K101"/>
      <c r="L101"/>
      <c r="M101"/>
      <c r="N101"/>
      <c r="O101"/>
    </row>
    <row r="102" spans="1:15" x14ac:dyDescent="0.25">
      <c r="A102" s="4" t="s">
        <v>29</v>
      </c>
      <c r="B102" s="102">
        <v>16040</v>
      </c>
      <c r="C102" s="102">
        <v>30950</v>
      </c>
      <c r="D102" s="102">
        <v>26560</v>
      </c>
      <c r="E102" s="102">
        <v>8530</v>
      </c>
      <c r="F102" s="102">
        <v>13030</v>
      </c>
      <c r="G102" s="102">
        <v>24530</v>
      </c>
      <c r="H102" s="102">
        <v>16790</v>
      </c>
      <c r="I102"/>
      <c r="J102"/>
      <c r="K102"/>
      <c r="L102"/>
      <c r="M102"/>
      <c r="N102"/>
      <c r="O102"/>
    </row>
    <row r="103" spans="1:15" x14ac:dyDescent="0.25">
      <c r="A103" s="4" t="s">
        <v>287</v>
      </c>
      <c r="B103" s="102">
        <v>37320</v>
      </c>
      <c r="C103" s="102">
        <v>27070</v>
      </c>
      <c r="D103" s="102">
        <v>26090</v>
      </c>
      <c r="E103" s="102">
        <v>11610</v>
      </c>
      <c r="F103" s="102">
        <v>7230</v>
      </c>
      <c r="G103" s="102">
        <v>8270</v>
      </c>
      <c r="H103" s="102">
        <v>8660</v>
      </c>
      <c r="I103"/>
      <c r="J103"/>
      <c r="K103"/>
      <c r="L103"/>
      <c r="M103"/>
      <c r="N103"/>
      <c r="O103"/>
    </row>
    <row r="104" spans="1:15" x14ac:dyDescent="0.25">
      <c r="A104" s="4" t="s">
        <v>13</v>
      </c>
      <c r="B104" s="102">
        <v>9280</v>
      </c>
      <c r="C104" s="102">
        <v>11420</v>
      </c>
      <c r="D104" s="102">
        <v>11730</v>
      </c>
      <c r="E104" s="102">
        <v>6210</v>
      </c>
      <c r="F104" s="102">
        <v>7850</v>
      </c>
      <c r="G104" s="102">
        <v>8070</v>
      </c>
      <c r="H104" s="102">
        <v>16090</v>
      </c>
      <c r="I104"/>
      <c r="J104"/>
      <c r="K104"/>
      <c r="L104"/>
      <c r="M104"/>
      <c r="N104"/>
      <c r="O104"/>
    </row>
    <row r="105" spans="1:15" x14ac:dyDescent="0.25">
      <c r="A105" s="4" t="s">
        <v>16</v>
      </c>
      <c r="B105" s="102">
        <v>7790</v>
      </c>
      <c r="C105" s="102">
        <v>11150</v>
      </c>
      <c r="D105" s="102">
        <v>11450</v>
      </c>
      <c r="E105" s="102">
        <v>7170</v>
      </c>
      <c r="F105" s="102">
        <v>8280</v>
      </c>
      <c r="G105" s="102">
        <v>12710</v>
      </c>
      <c r="H105" s="102">
        <v>10160</v>
      </c>
      <c r="I105"/>
      <c r="J105"/>
      <c r="K105"/>
      <c r="L105"/>
      <c r="M105"/>
      <c r="N105"/>
      <c r="O105"/>
    </row>
    <row r="106" spans="1:15" x14ac:dyDescent="0.25">
      <c r="A106" s="4" t="s">
        <v>638</v>
      </c>
      <c r="B106" s="102"/>
      <c r="C106" s="102"/>
      <c r="D106" s="102"/>
      <c r="E106" s="102">
        <v>6990</v>
      </c>
      <c r="F106" s="102">
        <v>5020</v>
      </c>
      <c r="G106" s="102">
        <v>5440</v>
      </c>
      <c r="H106" s="102">
        <v>5760</v>
      </c>
      <c r="I106"/>
      <c r="J106"/>
      <c r="K106"/>
      <c r="L106"/>
      <c r="M106"/>
      <c r="N106"/>
      <c r="O106"/>
    </row>
    <row r="107" spans="1:15" x14ac:dyDescent="0.25">
      <c r="A107" s="84" t="s">
        <v>32</v>
      </c>
      <c r="B107" s="102">
        <v>343640</v>
      </c>
      <c r="C107" s="102">
        <v>386270</v>
      </c>
      <c r="D107" s="102">
        <v>412490</v>
      </c>
      <c r="E107" s="102">
        <v>255040</v>
      </c>
      <c r="F107" s="102">
        <v>314150</v>
      </c>
      <c r="G107" s="102">
        <v>305310</v>
      </c>
      <c r="H107" s="102">
        <v>318980</v>
      </c>
      <c r="I107"/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10`20</v>
      </c>
      <c r="C111" s="5" t="str">
        <f t="shared" si="0"/>
        <v>11`20</v>
      </c>
      <c r="D111" s="5" t="str">
        <f t="shared" si="0"/>
        <v>12`20</v>
      </c>
      <c r="E111" s="5" t="str">
        <f t="shared" si="0"/>
        <v>1`21</v>
      </c>
      <c r="F111" s="5" t="str">
        <f t="shared" ref="F111:G112" si="1">F96</f>
        <v>2`21</v>
      </c>
      <c r="G111" s="5" t="str">
        <f t="shared" si="1"/>
        <v>3`21</v>
      </c>
      <c r="H111" s="5" t="str">
        <f t="shared" ref="H111" si="2">H96</f>
        <v>4`21</v>
      </c>
      <c r="N111" s="27"/>
      <c r="O111" s="28"/>
    </row>
    <row r="112" spans="1:15" x14ac:dyDescent="0.25">
      <c r="A112" s="5" t="str">
        <f t="shared" si="0"/>
        <v>HP</v>
      </c>
      <c r="B112" s="97">
        <f>B97</f>
        <v>93020</v>
      </c>
      <c r="C112" s="97">
        <f t="shared" ref="C112:E112" si="3">C97</f>
        <v>57390</v>
      </c>
      <c r="D112" s="97">
        <f t="shared" si="3"/>
        <v>74280</v>
      </c>
      <c r="E112" s="97">
        <f t="shared" si="3"/>
        <v>52980</v>
      </c>
      <c r="F112" s="97">
        <f t="shared" si="1"/>
        <v>52740</v>
      </c>
      <c r="G112" s="97">
        <f t="shared" si="1"/>
        <v>69480</v>
      </c>
      <c r="H112" s="97">
        <f t="shared" ref="H112" si="4">H97</f>
        <v>93850</v>
      </c>
      <c r="I112" s="97"/>
      <c r="J112" s="97"/>
      <c r="K112" s="97"/>
      <c r="L112" s="97"/>
      <c r="M112" s="97"/>
      <c r="N112" s="27"/>
      <c r="O112" s="28"/>
    </row>
    <row r="113" spans="1:15" x14ac:dyDescent="0.25">
      <c r="A113" s="5" t="str">
        <f t="shared" si="0"/>
        <v>Acer</v>
      </c>
      <c r="B113" s="97">
        <f t="shared" si="0"/>
        <v>59360</v>
      </c>
      <c r="C113" s="97">
        <f t="shared" ref="C113:F113" si="5">C98</f>
        <v>87290</v>
      </c>
      <c r="D113" s="97">
        <f t="shared" si="5"/>
        <v>86070</v>
      </c>
      <c r="E113" s="97">
        <f t="shared" si="5"/>
        <v>57580</v>
      </c>
      <c r="F113" s="97">
        <f t="shared" si="5"/>
        <v>67380</v>
      </c>
      <c r="G113" s="97">
        <f t="shared" ref="G113:H113" si="6">G98</f>
        <v>38510</v>
      </c>
      <c r="H113" s="97">
        <f t="shared" si="6"/>
        <v>49320</v>
      </c>
      <c r="I113" s="97"/>
      <c r="J113" s="97"/>
      <c r="K113" s="97"/>
      <c r="L113" s="97"/>
      <c r="M113" s="97"/>
      <c r="N113" s="27"/>
      <c r="O113" s="28"/>
    </row>
    <row r="114" spans="1:15" x14ac:dyDescent="0.25">
      <c r="A114" s="5" t="str">
        <f t="shared" si="0"/>
        <v>Lenovo</v>
      </c>
      <c r="B114" s="97">
        <f t="shared" si="0"/>
        <v>51200</v>
      </c>
      <c r="C114" s="97">
        <f t="shared" ref="C114:F114" si="7">C99</f>
        <v>81730</v>
      </c>
      <c r="D114" s="97">
        <f t="shared" si="7"/>
        <v>70920</v>
      </c>
      <c r="E114" s="97">
        <f t="shared" si="7"/>
        <v>35430</v>
      </c>
      <c r="F114" s="97">
        <f t="shared" si="7"/>
        <v>57980</v>
      </c>
      <c r="G114" s="97">
        <f t="shared" ref="G114:H114" si="8">G99</f>
        <v>65530</v>
      </c>
      <c r="H114" s="97">
        <f t="shared" si="8"/>
        <v>53870</v>
      </c>
      <c r="I114" s="97"/>
      <c r="J114" s="97"/>
      <c r="K114" s="97"/>
      <c r="L114" s="97"/>
      <c r="M114" s="97"/>
      <c r="N114" s="27"/>
      <c r="O114" s="28"/>
    </row>
    <row r="115" spans="1:15" x14ac:dyDescent="0.25">
      <c r="A115" s="5" t="str">
        <f t="shared" si="0"/>
        <v>Asus</v>
      </c>
      <c r="B115" s="97">
        <f t="shared" si="0"/>
        <v>49850</v>
      </c>
      <c r="C115" s="97">
        <f t="shared" ref="C115:F115" si="9">C100</f>
        <v>59400</v>
      </c>
      <c r="D115" s="97">
        <f t="shared" si="9"/>
        <v>70430</v>
      </c>
      <c r="E115" s="97">
        <f t="shared" si="9"/>
        <v>40980</v>
      </c>
      <c r="F115" s="97">
        <f t="shared" si="9"/>
        <v>60740</v>
      </c>
      <c r="G115" s="97">
        <f t="shared" ref="G115:H115" si="10">G100</f>
        <v>35110</v>
      </c>
      <c r="H115" s="97">
        <f t="shared" si="10"/>
        <v>41760</v>
      </c>
      <c r="I115" s="97"/>
      <c r="J115" s="97"/>
      <c r="K115" s="97"/>
      <c r="L115" s="97"/>
      <c r="M115" s="97"/>
      <c r="N115" s="27"/>
      <c r="O115" s="28"/>
    </row>
    <row r="116" spans="1:15" x14ac:dyDescent="0.25">
      <c r="A116" s="5" t="str">
        <f t="shared" si="0"/>
        <v>Apple</v>
      </c>
      <c r="B116" s="97">
        <f t="shared" si="0"/>
        <v>19780</v>
      </c>
      <c r="C116" s="97">
        <f t="shared" ref="C116:F116" si="11">C101</f>
        <v>19870</v>
      </c>
      <c r="D116" s="97">
        <f t="shared" si="11"/>
        <v>34960</v>
      </c>
      <c r="E116" s="97">
        <f t="shared" si="11"/>
        <v>27560</v>
      </c>
      <c r="F116" s="97">
        <f t="shared" si="11"/>
        <v>33900</v>
      </c>
      <c r="G116" s="97">
        <f t="shared" ref="G116:H116" si="12">G101</f>
        <v>37660</v>
      </c>
      <c r="H116" s="97">
        <f t="shared" si="12"/>
        <v>22720</v>
      </c>
      <c r="I116" s="97"/>
      <c r="J116" s="97"/>
      <c r="K116" s="97"/>
      <c r="L116" s="97"/>
      <c r="M116" s="97"/>
      <c r="N116" s="27"/>
      <c r="O116" s="28"/>
    </row>
    <row r="117" spans="1:15" x14ac:dyDescent="0.25">
      <c r="A117" s="5" t="str">
        <f t="shared" si="0"/>
        <v>Other</v>
      </c>
      <c r="B117" s="97">
        <f t="shared" si="0"/>
        <v>16040</v>
      </c>
      <c r="C117" s="97">
        <f t="shared" ref="C117:F117" si="13">C102</f>
        <v>30950</v>
      </c>
      <c r="D117" s="97">
        <f t="shared" si="13"/>
        <v>26560</v>
      </c>
      <c r="E117" s="97">
        <f t="shared" si="13"/>
        <v>8530</v>
      </c>
      <c r="F117" s="97">
        <f t="shared" si="13"/>
        <v>13030</v>
      </c>
      <c r="G117" s="97">
        <f t="shared" ref="G117:H117" si="14">G102</f>
        <v>24530</v>
      </c>
      <c r="H117" s="97">
        <f t="shared" si="14"/>
        <v>16790</v>
      </c>
      <c r="I117" s="97"/>
      <c r="J117" s="97"/>
      <c r="K117" s="97"/>
      <c r="L117" s="97"/>
      <c r="M117" s="97"/>
      <c r="N117" s="27"/>
      <c r="O117" s="28"/>
    </row>
    <row r="118" spans="1:15" x14ac:dyDescent="0.25">
      <c r="A118" s="5" t="str">
        <f t="shared" si="0"/>
        <v>Huawei</v>
      </c>
      <c r="B118" s="97">
        <f t="shared" si="0"/>
        <v>37320</v>
      </c>
      <c r="C118" s="97">
        <f t="shared" ref="C118:F118" si="15">C103</f>
        <v>27070</v>
      </c>
      <c r="D118" s="97">
        <f t="shared" si="15"/>
        <v>26090</v>
      </c>
      <c r="E118" s="97">
        <f t="shared" si="15"/>
        <v>11610</v>
      </c>
      <c r="F118" s="97">
        <f t="shared" si="15"/>
        <v>7230</v>
      </c>
      <c r="G118" s="97">
        <f t="shared" ref="G118:H118" si="16">G103</f>
        <v>8270</v>
      </c>
      <c r="H118" s="97">
        <f t="shared" si="16"/>
        <v>8660</v>
      </c>
      <c r="I118" s="97"/>
      <c r="J118" s="97"/>
      <c r="K118" s="97"/>
      <c r="L118" s="97"/>
      <c r="M118" s="97"/>
      <c r="N118" s="27"/>
      <c r="O118" s="28"/>
    </row>
    <row r="119" spans="1:15" x14ac:dyDescent="0.25">
      <c r="A119" s="5" t="str">
        <f t="shared" ref="A119:B119" si="17">A104</f>
        <v>Dell</v>
      </c>
      <c r="B119" s="97">
        <f t="shared" si="17"/>
        <v>9280</v>
      </c>
      <c r="C119" s="97">
        <f t="shared" ref="C119:F119" si="18">C104</f>
        <v>11420</v>
      </c>
      <c r="D119" s="97">
        <f t="shared" si="18"/>
        <v>11730</v>
      </c>
      <c r="E119" s="97">
        <f t="shared" si="18"/>
        <v>6210</v>
      </c>
      <c r="F119" s="97">
        <f t="shared" si="18"/>
        <v>7850</v>
      </c>
      <c r="G119" s="97">
        <f t="shared" ref="G119:H119" si="19">G104</f>
        <v>8070</v>
      </c>
      <c r="H119" s="97">
        <f t="shared" si="19"/>
        <v>16090</v>
      </c>
      <c r="I119" s="97"/>
      <c r="J119" s="97"/>
      <c r="K119" s="97"/>
      <c r="L119" s="97"/>
      <c r="M119" s="97"/>
      <c r="N119" s="27"/>
      <c r="O119" s="28"/>
    </row>
    <row r="120" spans="1:15" x14ac:dyDescent="0.25">
      <c r="A120" s="5" t="str">
        <f t="shared" ref="A120:B121" si="20">A105</f>
        <v>MSI</v>
      </c>
      <c r="B120" s="97">
        <f t="shared" si="20"/>
        <v>7790</v>
      </c>
      <c r="C120" s="97">
        <f t="shared" ref="C120:F121" si="21">C105</f>
        <v>11150</v>
      </c>
      <c r="D120" s="97">
        <f t="shared" si="21"/>
        <v>11450</v>
      </c>
      <c r="E120" s="97">
        <f t="shared" si="21"/>
        <v>7170</v>
      </c>
      <c r="F120" s="97">
        <f t="shared" si="21"/>
        <v>8280</v>
      </c>
      <c r="G120" s="97">
        <f t="shared" ref="G120:H120" si="22">G105</f>
        <v>12710</v>
      </c>
      <c r="H120" s="97">
        <f t="shared" si="22"/>
        <v>10160</v>
      </c>
      <c r="I120" s="97"/>
      <c r="J120" s="97"/>
      <c r="K120" s="97"/>
      <c r="L120" s="97"/>
      <c r="M120" s="97"/>
      <c r="N120" s="27"/>
      <c r="O120" s="28"/>
    </row>
    <row r="121" spans="1:15" x14ac:dyDescent="0.25">
      <c r="A121" s="5" t="str">
        <f t="shared" si="20"/>
        <v>Honor</v>
      </c>
      <c r="B121" s="97">
        <f t="shared" si="20"/>
        <v>0</v>
      </c>
      <c r="C121" s="97">
        <f t="shared" si="21"/>
        <v>0</v>
      </c>
      <c r="D121" s="97">
        <f t="shared" si="21"/>
        <v>0</v>
      </c>
      <c r="E121" s="97">
        <f t="shared" si="21"/>
        <v>6990</v>
      </c>
      <c r="F121" s="97">
        <f t="shared" si="21"/>
        <v>5020</v>
      </c>
      <c r="G121" s="97">
        <f t="shared" ref="G121:H121" si="23">G106</f>
        <v>5440</v>
      </c>
      <c r="H121" s="97">
        <f t="shared" si="23"/>
        <v>5760</v>
      </c>
      <c r="I121" s="97"/>
      <c r="J121" s="97"/>
      <c r="K121" s="97"/>
      <c r="L121" s="97"/>
      <c r="M121" s="97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248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253</v>
      </c>
      <c r="B128" s="36"/>
      <c r="M128" s="37"/>
      <c r="N128" s="37"/>
      <c r="O128" s="38"/>
    </row>
    <row r="129" spans="1:15" x14ac:dyDescent="0.25">
      <c r="A129" t="s">
        <v>249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251</v>
      </c>
    </row>
    <row r="132" spans="1:15" x14ac:dyDescent="0.25">
      <c r="A132" s="8" t="s">
        <v>30</v>
      </c>
      <c r="B132" s="8" t="s">
        <v>31</v>
      </c>
      <c r="G132"/>
      <c r="H132"/>
      <c r="I132"/>
      <c r="J132"/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286</v>
      </c>
      <c r="D133" s="5" t="s">
        <v>883</v>
      </c>
      <c r="E133" s="5" t="s">
        <v>905</v>
      </c>
      <c r="F133" s="5" t="s">
        <v>32</v>
      </c>
      <c r="G133"/>
      <c r="H133"/>
      <c r="I133"/>
      <c r="J133"/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0.59250333173118941</v>
      </c>
      <c r="G134"/>
      <c r="H134"/>
      <c r="I134"/>
      <c r="J134"/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0.3596863257013021</v>
      </c>
      <c r="G135"/>
      <c r="H135"/>
      <c r="I135"/>
      <c r="J135"/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4.7810342567508518E-2</v>
      </c>
      <c r="G136"/>
      <c r="H136"/>
      <c r="I136"/>
      <c r="J136"/>
      <c r="K136"/>
      <c r="L136"/>
      <c r="M136"/>
      <c r="N136"/>
    </row>
    <row r="137" spans="1:15" x14ac:dyDescent="0.25">
      <c r="A137" s="4" t="s">
        <v>32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/>
      <c r="H137"/>
      <c r="I137"/>
      <c r="J137"/>
      <c r="K137"/>
      <c r="L137"/>
      <c r="M137"/>
      <c r="N137"/>
    </row>
    <row r="138" spans="1:15" x14ac:dyDescent="0.25">
      <c r="A138" s="4"/>
      <c r="F138"/>
      <c r="G138"/>
      <c r="H138"/>
      <c r="I138"/>
      <c r="J138"/>
      <c r="K138"/>
      <c r="L138"/>
      <c r="M138"/>
      <c r="N138"/>
    </row>
    <row r="139" spans="1:15" x14ac:dyDescent="0.25">
      <c r="A139" s="40" t="s">
        <v>252</v>
      </c>
      <c r="F139"/>
      <c r="G139"/>
      <c r="H139"/>
      <c r="I139"/>
      <c r="J139"/>
      <c r="K139"/>
      <c r="L139"/>
      <c r="M139"/>
      <c r="N139"/>
    </row>
    <row r="140" spans="1:15" x14ac:dyDescent="0.25">
      <c r="A140" s="8" t="s">
        <v>27</v>
      </c>
      <c r="B140" s="5" t="s">
        <v>905</v>
      </c>
    </row>
    <row r="141" spans="1:15" x14ac:dyDescent="0.25">
      <c r="A141" s="25"/>
    </row>
    <row r="142" spans="1:15" x14ac:dyDescent="0.25">
      <c r="A142" s="8" t="s">
        <v>30</v>
      </c>
      <c r="B142" s="8" t="s">
        <v>31</v>
      </c>
      <c r="E142"/>
    </row>
    <row r="143" spans="1:15" x14ac:dyDescent="0.25">
      <c r="A143" s="8" t="s">
        <v>33</v>
      </c>
      <c r="B143" s="5" t="s">
        <v>5</v>
      </c>
      <c r="C143" s="5" t="s">
        <v>1</v>
      </c>
      <c r="D143" s="5" t="s">
        <v>9</v>
      </c>
      <c r="E143"/>
    </row>
    <row r="144" spans="1:15" x14ac:dyDescent="0.25">
      <c r="A144" s="4" t="s">
        <v>0</v>
      </c>
      <c r="B144" s="1">
        <v>0.78955098615190933</v>
      </c>
      <c r="C144" s="1">
        <v>0.21044901384809064</v>
      </c>
      <c r="D144" s="1">
        <v>0</v>
      </c>
      <c r="E144"/>
    </row>
    <row r="145" spans="1:5" x14ac:dyDescent="0.25">
      <c r="A145" s="4" t="s">
        <v>9</v>
      </c>
      <c r="B145" s="1">
        <v>0.32193494578815679</v>
      </c>
      <c r="C145" s="1">
        <v>0</v>
      </c>
      <c r="D145" s="1">
        <v>0.67806505421184315</v>
      </c>
      <c r="E145"/>
    </row>
    <row r="146" spans="1:5" x14ac:dyDescent="0.25">
      <c r="A146" s="4" t="s">
        <v>10</v>
      </c>
      <c r="B146" s="1">
        <v>0.74463331714424474</v>
      </c>
      <c r="C146" s="1">
        <v>0.2553666828557552</v>
      </c>
      <c r="D146" s="1">
        <v>0</v>
      </c>
      <c r="E146"/>
    </row>
    <row r="147" spans="1:5" x14ac:dyDescent="0.25">
      <c r="A147" s="4" t="s">
        <v>13</v>
      </c>
      <c r="B147" s="1">
        <v>0.99813548788067119</v>
      </c>
      <c r="C147" s="1">
        <v>1.8645121193287756E-3</v>
      </c>
      <c r="D147" s="1">
        <v>0</v>
      </c>
    </row>
    <row r="148" spans="1:5" x14ac:dyDescent="0.25">
      <c r="A148" s="4" t="s">
        <v>14</v>
      </c>
      <c r="B148" s="1">
        <v>0.47362687941086223</v>
      </c>
      <c r="C148" s="1">
        <v>0.52637312058913777</v>
      </c>
      <c r="D148" s="1">
        <v>0</v>
      </c>
    </row>
    <row r="149" spans="1:5" x14ac:dyDescent="0.25">
      <c r="A149" s="4" t="s">
        <v>15</v>
      </c>
      <c r="B149" s="1">
        <v>0.54024463605373974</v>
      </c>
      <c r="C149" s="1">
        <v>0.45975536394626026</v>
      </c>
      <c r="D149" s="1">
        <v>0</v>
      </c>
    </row>
    <row r="150" spans="1:5" x14ac:dyDescent="0.25">
      <c r="A150" s="4" t="s">
        <v>16</v>
      </c>
      <c r="B150" s="1">
        <v>0.98858381502890169</v>
      </c>
      <c r="C150" s="1">
        <v>1.1416184971098265E-2</v>
      </c>
      <c r="D150" s="1">
        <v>0</v>
      </c>
    </row>
    <row r="151" spans="1:5" x14ac:dyDescent="0.25">
      <c r="A151" s="4" t="s">
        <v>29</v>
      </c>
      <c r="B151" s="1">
        <v>0.97064220183486238</v>
      </c>
      <c r="C151" s="1">
        <v>2.9357798165137616E-2</v>
      </c>
      <c r="D151" s="1">
        <v>0</v>
      </c>
    </row>
    <row r="152" spans="1:5" x14ac:dyDescent="0.25">
      <c r="A152" s="4" t="s">
        <v>287</v>
      </c>
      <c r="B152" s="1">
        <v>0.10784313725490197</v>
      </c>
      <c r="C152" s="1">
        <v>0.89215686274509809</v>
      </c>
      <c r="D152" s="1">
        <v>0</v>
      </c>
    </row>
    <row r="153" spans="1:5" x14ac:dyDescent="0.25">
      <c r="A153" s="4" t="s">
        <v>638</v>
      </c>
      <c r="B153" s="1">
        <v>0.38081180811808119</v>
      </c>
      <c r="C153" s="1">
        <v>0.61918819188191887</v>
      </c>
      <c r="D153" s="1">
        <v>0</v>
      </c>
    </row>
    <row r="154" spans="1:5" x14ac:dyDescent="0.25">
      <c r="A154" s="4" t="s">
        <v>32</v>
      </c>
      <c r="B154" s="1">
        <v>0.6250922863032744</v>
      </c>
      <c r="C154" s="1">
        <v>0.33593173210604538</v>
      </c>
      <c r="D154" s="1">
        <v>3.8975981590680282E-2</v>
      </c>
    </row>
    <row r="155" spans="1:5" x14ac:dyDescent="0.25">
      <c r="A155"/>
      <c r="B155"/>
      <c r="C155"/>
    </row>
    <row r="159" spans="1:5" s="33" customFormat="1" ht="18.75" x14ac:dyDescent="0.3">
      <c r="A159" s="41" t="s">
        <v>254</v>
      </c>
    </row>
    <row r="161" spans="1:13" x14ac:dyDescent="0.25">
      <c r="A161" s="25" t="s">
        <v>251</v>
      </c>
    </row>
    <row r="162" spans="1:13" x14ac:dyDescent="0.25">
      <c r="A162" s="8" t="s">
        <v>30</v>
      </c>
      <c r="B162" s="8" t="s">
        <v>31</v>
      </c>
      <c r="F162"/>
      <c r="G162"/>
      <c r="H162"/>
      <c r="I162"/>
      <c r="J162"/>
      <c r="K162"/>
      <c r="L162"/>
      <c r="M162"/>
    </row>
    <row r="163" spans="1:13" x14ac:dyDescent="0.25">
      <c r="A163" s="8" t="s">
        <v>33</v>
      </c>
      <c r="B163" s="5" t="s">
        <v>64</v>
      </c>
      <c r="C163" s="5" t="s">
        <v>286</v>
      </c>
      <c r="D163" s="5" t="s">
        <v>883</v>
      </c>
      <c r="E163" s="5" t="s">
        <v>905</v>
      </c>
      <c r="F163"/>
      <c r="G163"/>
      <c r="H163"/>
      <c r="I163"/>
      <c r="J163"/>
      <c r="K163"/>
      <c r="L163"/>
      <c r="M163"/>
    </row>
    <row r="164" spans="1:13" x14ac:dyDescent="0.25">
      <c r="A164" s="4" t="s">
        <v>46</v>
      </c>
      <c r="B164" s="1">
        <v>0.12178103036011884</v>
      </c>
      <c r="C164" s="1">
        <v>0.13058630586305864</v>
      </c>
      <c r="D164" s="1">
        <v>0.1262484787443871</v>
      </c>
      <c r="E164" s="1">
        <v>0.11698067980248333</v>
      </c>
      <c r="F164"/>
      <c r="G164"/>
      <c r="H164"/>
      <c r="I164"/>
      <c r="J164"/>
      <c r="K164"/>
      <c r="L164"/>
      <c r="M164"/>
    </row>
    <row r="165" spans="1:13" x14ac:dyDescent="0.25">
      <c r="A165" s="29" t="s">
        <v>5</v>
      </c>
      <c r="B165" s="1">
        <v>0.12175204695311934</v>
      </c>
      <c r="C165" s="1">
        <v>0.13058630586305864</v>
      </c>
      <c r="D165" s="1">
        <v>0.1262484787443871</v>
      </c>
      <c r="E165" s="1">
        <v>0.11698067980248333</v>
      </c>
      <c r="F165"/>
      <c r="G165"/>
      <c r="H165"/>
      <c r="I165"/>
      <c r="J165"/>
      <c r="K165"/>
      <c r="L165"/>
      <c r="M165"/>
    </row>
    <row r="166" spans="1:13" x14ac:dyDescent="0.25">
      <c r="A166" s="30" t="s">
        <v>864</v>
      </c>
      <c r="B166" s="1">
        <v>0</v>
      </c>
      <c r="C166" s="1">
        <v>0</v>
      </c>
      <c r="D166" s="1">
        <v>3.6719963070208568E-5</v>
      </c>
      <c r="E166" s="1">
        <v>0</v>
      </c>
      <c r="F166"/>
      <c r="G166"/>
      <c r="H166"/>
      <c r="I166"/>
      <c r="J166"/>
      <c r="K166"/>
      <c r="L166"/>
      <c r="M166"/>
    </row>
    <row r="167" spans="1:13" x14ac:dyDescent="0.25">
      <c r="A167" s="30" t="s">
        <v>61</v>
      </c>
      <c r="B167" s="1">
        <v>4.1888268966016953E-2</v>
      </c>
      <c r="C167" s="1">
        <v>4.3665436654366542E-2</v>
      </c>
      <c r="D167" s="1">
        <v>1.8207855973813421E-2</v>
      </c>
      <c r="E167" s="1">
        <v>2.0753631525960017E-2</v>
      </c>
      <c r="F167"/>
      <c r="G167"/>
      <c r="H167"/>
      <c r="I167"/>
      <c r="J167"/>
      <c r="K167"/>
      <c r="L167"/>
      <c r="M167"/>
    </row>
    <row r="168" spans="1:13" x14ac:dyDescent="0.25">
      <c r="A168" s="30" t="s">
        <v>76</v>
      </c>
      <c r="B168" s="1">
        <v>7.9863777987102383E-2</v>
      </c>
      <c r="C168" s="1">
        <v>8.6920869208692089E-2</v>
      </c>
      <c r="D168" s="1">
        <v>0.10640396155944437</v>
      </c>
      <c r="E168" s="1">
        <v>8.7127858478354664E-2</v>
      </c>
      <c r="F168"/>
      <c r="G168"/>
      <c r="H168"/>
      <c r="I168"/>
      <c r="J168"/>
      <c r="K168"/>
      <c r="L168"/>
      <c r="M168"/>
    </row>
    <row r="169" spans="1:13" x14ac:dyDescent="0.25">
      <c r="A169" s="30" t="s">
        <v>811</v>
      </c>
      <c r="B169" s="1">
        <v>0</v>
      </c>
      <c r="C169" s="1">
        <v>0</v>
      </c>
      <c r="D169" s="98">
        <v>1.5999412480590877E-3</v>
      </c>
      <c r="E169" s="98">
        <v>9.0991897981686568E-3</v>
      </c>
      <c r="F169"/>
      <c r="G169"/>
      <c r="H169"/>
      <c r="I169"/>
      <c r="J169"/>
      <c r="K169"/>
      <c r="L169"/>
      <c r="M169"/>
    </row>
    <row r="170" spans="1:13" x14ac:dyDescent="0.25">
      <c r="A170" s="29" t="s">
        <v>1</v>
      </c>
      <c r="B170" s="1">
        <v>2.898340699949279E-5</v>
      </c>
      <c r="C170" s="1">
        <v>0</v>
      </c>
      <c r="D170" s="1">
        <v>0</v>
      </c>
      <c r="E170" s="1">
        <v>0</v>
      </c>
      <c r="F170"/>
      <c r="G170"/>
      <c r="H170"/>
      <c r="I170"/>
      <c r="J170"/>
      <c r="K170"/>
      <c r="L170"/>
      <c r="M170"/>
    </row>
    <row r="171" spans="1:13" x14ac:dyDescent="0.25">
      <c r="A171" s="30" t="s">
        <v>51</v>
      </c>
      <c r="B171" s="1">
        <v>2.898340699949279E-5</v>
      </c>
      <c r="C171" s="1">
        <v>0</v>
      </c>
      <c r="D171" s="1">
        <v>0</v>
      </c>
      <c r="E171" s="1">
        <v>0</v>
      </c>
      <c r="F171"/>
      <c r="G171"/>
      <c r="H171"/>
      <c r="I171"/>
      <c r="J171"/>
      <c r="K171"/>
      <c r="L171"/>
      <c r="M171"/>
    </row>
    <row r="172" spans="1:13" x14ac:dyDescent="0.25">
      <c r="A172" s="4" t="s">
        <v>47</v>
      </c>
      <c r="B172" s="1">
        <v>2.3389609448590681E-2</v>
      </c>
      <c r="C172" s="1">
        <v>1.7773677736777366E-2</v>
      </c>
      <c r="D172" s="1">
        <v>2.4224684208317596E-2</v>
      </c>
      <c r="E172" s="1">
        <v>7.2390814516515656E-3</v>
      </c>
      <c r="F172"/>
      <c r="G172"/>
      <c r="H172"/>
      <c r="I172"/>
      <c r="J172"/>
      <c r="K172"/>
      <c r="L172"/>
      <c r="M172"/>
    </row>
    <row r="173" spans="1:13" x14ac:dyDescent="0.25">
      <c r="A173" s="29" t="s">
        <v>5</v>
      </c>
      <c r="B173" s="1">
        <v>2.3389609448590681E-2</v>
      </c>
      <c r="C173" s="1">
        <v>1.7773677736777366E-2</v>
      </c>
      <c r="D173" s="1">
        <v>2.4224684208317596E-2</v>
      </c>
      <c r="E173" s="1">
        <v>7.2390814516515656E-3</v>
      </c>
      <c r="F173"/>
      <c r="G173"/>
      <c r="H173"/>
      <c r="I173"/>
      <c r="J173"/>
      <c r="K173"/>
      <c r="L173"/>
      <c r="M173"/>
    </row>
    <row r="174" spans="1:13" x14ac:dyDescent="0.25">
      <c r="A174" s="30" t="s">
        <v>54</v>
      </c>
      <c r="B174" s="1">
        <v>1.8839214549670313E-3</v>
      </c>
      <c r="C174" s="1">
        <v>1.3325133251332513E-3</v>
      </c>
      <c r="D174" s="1">
        <v>1.363884342607747E-3</v>
      </c>
      <c r="E174" s="1">
        <v>1.2464643559135145E-3</v>
      </c>
      <c r="F174"/>
      <c r="G174"/>
      <c r="H174"/>
      <c r="I174"/>
      <c r="J174"/>
      <c r="K174"/>
      <c r="L174"/>
      <c r="M174"/>
    </row>
    <row r="175" spans="1:13" x14ac:dyDescent="0.25">
      <c r="A175" s="30" t="s">
        <v>56</v>
      </c>
      <c r="B175" s="1">
        <v>1.4926454604738787E-2</v>
      </c>
      <c r="C175" s="1">
        <v>1.5580155801558016E-2</v>
      </c>
      <c r="D175" s="1">
        <v>2.2241806202526332E-2</v>
      </c>
      <c r="E175" s="1">
        <v>5.9446761589721465E-3</v>
      </c>
      <c r="F175"/>
      <c r="G175"/>
      <c r="H175"/>
      <c r="I175"/>
      <c r="J175"/>
      <c r="K175"/>
      <c r="L175"/>
      <c r="M175"/>
    </row>
    <row r="176" spans="1:13" x14ac:dyDescent="0.25">
      <c r="A176" s="30" t="s">
        <v>62</v>
      </c>
      <c r="B176" s="1">
        <v>6.4922831678863851E-3</v>
      </c>
      <c r="C176" s="1">
        <v>7.6875768757687576E-4</v>
      </c>
      <c r="D176" s="1">
        <v>5.612908640731881E-4</v>
      </c>
      <c r="E176" s="1">
        <v>0</v>
      </c>
      <c r="F176"/>
      <c r="G176"/>
      <c r="H176"/>
      <c r="I176"/>
      <c r="J176"/>
      <c r="K176"/>
      <c r="L176"/>
      <c r="M176"/>
    </row>
    <row r="177" spans="1:13" x14ac:dyDescent="0.25">
      <c r="A177" s="30" t="s">
        <v>661</v>
      </c>
      <c r="B177" s="1">
        <v>0</v>
      </c>
      <c r="C177" s="1">
        <v>2.5625256252562524E-5</v>
      </c>
      <c r="D177" s="1">
        <v>4.1965672080238368E-5</v>
      </c>
      <c r="E177" s="1">
        <v>4.7940936765904408E-5</v>
      </c>
      <c r="F177"/>
      <c r="G177"/>
      <c r="H177"/>
      <c r="I177"/>
      <c r="J177"/>
      <c r="K177"/>
      <c r="L177"/>
      <c r="M177"/>
    </row>
    <row r="178" spans="1:13" x14ac:dyDescent="0.25">
      <c r="A178" s="30" t="s">
        <v>808</v>
      </c>
      <c r="B178" s="1">
        <v>8.6950220998478374E-5</v>
      </c>
      <c r="C178" s="1">
        <v>6.6625666256662572E-5</v>
      </c>
      <c r="D178" s="1">
        <v>1.5737127030089388E-5</v>
      </c>
      <c r="E178" s="1">
        <v>0</v>
      </c>
      <c r="F178"/>
      <c r="G178"/>
      <c r="H178"/>
      <c r="I178"/>
      <c r="J178"/>
      <c r="K178"/>
      <c r="L178"/>
      <c r="M178"/>
    </row>
    <row r="179" spans="1:13" x14ac:dyDescent="0.25">
      <c r="A179" s="4" t="s">
        <v>50</v>
      </c>
      <c r="B179" s="1">
        <v>0.77872617926237231</v>
      </c>
      <c r="C179" s="1">
        <v>0.82006457564575641</v>
      </c>
      <c r="D179" s="1">
        <v>0.79591569096479076</v>
      </c>
      <c r="E179" s="1">
        <v>0.83680425715518481</v>
      </c>
      <c r="F179"/>
      <c r="G179"/>
      <c r="H179"/>
      <c r="I179"/>
      <c r="J179"/>
      <c r="K179"/>
      <c r="L179"/>
      <c r="M179"/>
    </row>
    <row r="180" spans="1:13" x14ac:dyDescent="0.25">
      <c r="A180" s="29" t="s">
        <v>5</v>
      </c>
      <c r="B180" s="1">
        <v>0.41804217085718426</v>
      </c>
      <c r="C180" s="1">
        <v>0.45650369003690039</v>
      </c>
      <c r="D180" s="1">
        <v>0.41494607411137691</v>
      </c>
      <c r="E180" s="1">
        <v>0.50087252504913948</v>
      </c>
      <c r="F180"/>
      <c r="G180"/>
      <c r="H180"/>
      <c r="I180"/>
      <c r="J180"/>
      <c r="K180"/>
      <c r="L180"/>
      <c r="M180"/>
    </row>
    <row r="181" spans="1:13" x14ac:dyDescent="0.25">
      <c r="A181" s="30" t="s">
        <v>60</v>
      </c>
      <c r="B181" s="1">
        <v>3.5359756539381205E-3</v>
      </c>
      <c r="C181" s="1">
        <v>3.0237802378023783E-4</v>
      </c>
      <c r="D181" s="1">
        <v>3.2156196231482646E-3</v>
      </c>
      <c r="E181" s="1">
        <v>1.9368138453425381E-3</v>
      </c>
      <c r="F181"/>
      <c r="G181"/>
      <c r="H181"/>
      <c r="I181"/>
      <c r="J181"/>
      <c r="K181"/>
      <c r="L181"/>
      <c r="M181"/>
    </row>
    <row r="182" spans="1:13" x14ac:dyDescent="0.25">
      <c r="A182" s="30" t="s">
        <v>67</v>
      </c>
      <c r="B182" s="1">
        <v>1.3259908702267951E-3</v>
      </c>
      <c r="C182" s="1">
        <v>1.1275112751127512E-4</v>
      </c>
      <c r="D182" s="1">
        <v>1.7835410634101304E-4</v>
      </c>
      <c r="E182" s="1">
        <v>5.2735030442494848E-5</v>
      </c>
      <c r="F182"/>
      <c r="G182"/>
      <c r="H182"/>
      <c r="I182"/>
      <c r="J182"/>
      <c r="K182"/>
      <c r="L182"/>
      <c r="M182"/>
    </row>
    <row r="183" spans="1:13" x14ac:dyDescent="0.25">
      <c r="A183" s="30" t="s">
        <v>93</v>
      </c>
      <c r="B183" s="1">
        <v>2.8150134048257374E-2</v>
      </c>
      <c r="C183" s="1">
        <v>1.26640016400164E-2</v>
      </c>
      <c r="D183" s="1">
        <v>1.618301229594192E-2</v>
      </c>
      <c r="E183" s="1">
        <v>2.023586940888825E-2</v>
      </c>
      <c r="F183"/>
      <c r="G183"/>
      <c r="H183"/>
      <c r="I183"/>
      <c r="J183"/>
      <c r="K183"/>
      <c r="L183"/>
      <c r="M183"/>
    </row>
    <row r="184" spans="1:13" x14ac:dyDescent="0.25">
      <c r="A184" s="30" t="s">
        <v>75</v>
      </c>
      <c r="B184" s="1">
        <v>4.1221650605028623E-2</v>
      </c>
      <c r="C184" s="1">
        <v>2.8546535465354652E-2</v>
      </c>
      <c r="D184" s="1">
        <v>4.9592932980821687E-2</v>
      </c>
      <c r="E184" s="1">
        <v>3.8194544321396039E-2</v>
      </c>
      <c r="F184"/>
      <c r="G184"/>
      <c r="H184"/>
      <c r="I184"/>
      <c r="J184"/>
      <c r="K184"/>
      <c r="L184"/>
      <c r="M184"/>
    </row>
    <row r="185" spans="1:13" x14ac:dyDescent="0.25">
      <c r="A185" s="30" t="s">
        <v>170</v>
      </c>
      <c r="B185" s="1">
        <v>0.10146366205347439</v>
      </c>
      <c r="C185" s="1">
        <v>0.14646371463714636</v>
      </c>
      <c r="D185" s="1">
        <v>9.9668471190566113E-2</v>
      </c>
      <c r="E185" s="1">
        <v>0.13550026367515222</v>
      </c>
      <c r="F185"/>
      <c r="G185"/>
      <c r="H185"/>
      <c r="I185"/>
      <c r="J185"/>
      <c r="K185"/>
      <c r="L185"/>
      <c r="M185"/>
    </row>
    <row r="186" spans="1:13" x14ac:dyDescent="0.25">
      <c r="A186" s="30" t="s">
        <v>354</v>
      </c>
      <c r="B186" s="1">
        <v>3.3939569596406059E-2</v>
      </c>
      <c r="C186" s="1">
        <v>5.7774702747027472E-2</v>
      </c>
      <c r="D186" s="1">
        <v>6.8388308363758449E-2</v>
      </c>
      <c r="E186" s="1">
        <v>4.9072342873579748E-2</v>
      </c>
      <c r="F186"/>
      <c r="G186"/>
      <c r="H186"/>
      <c r="I186"/>
      <c r="J186"/>
      <c r="K186"/>
      <c r="L186"/>
      <c r="M186"/>
    </row>
    <row r="187" spans="1:13" x14ac:dyDescent="0.25">
      <c r="A187" s="30" t="s">
        <v>183</v>
      </c>
      <c r="B187" s="1">
        <v>0.12433881602782407</v>
      </c>
      <c r="C187" s="1">
        <v>0.15723144731447314</v>
      </c>
      <c r="D187" s="1">
        <v>0.10006714507532838</v>
      </c>
      <c r="E187" s="1">
        <v>0.13952250826981158</v>
      </c>
      <c r="F187"/>
      <c r="G187"/>
      <c r="H187"/>
      <c r="I187"/>
      <c r="J187"/>
      <c r="K187"/>
      <c r="L187"/>
      <c r="M187"/>
    </row>
    <row r="188" spans="1:13" x14ac:dyDescent="0.25">
      <c r="A188" s="30" t="s">
        <v>525</v>
      </c>
      <c r="B188" s="1">
        <v>8.4066372002028836E-2</v>
      </c>
      <c r="C188" s="1">
        <v>4.8908364083640833E-2</v>
      </c>
      <c r="D188" s="1">
        <v>7.6802425615846243E-2</v>
      </c>
      <c r="E188" s="1">
        <v>0.10594947025264874</v>
      </c>
      <c r="F188"/>
      <c r="G188"/>
      <c r="H188"/>
      <c r="I188"/>
      <c r="J188"/>
      <c r="K188"/>
      <c r="L188"/>
      <c r="M188"/>
    </row>
    <row r="189" spans="1:13" x14ac:dyDescent="0.25">
      <c r="A189" s="30" t="s">
        <v>666</v>
      </c>
      <c r="B189" s="1">
        <v>0</v>
      </c>
      <c r="C189" s="98">
        <v>4.4997949979499793E-3</v>
      </c>
      <c r="D189" s="98">
        <v>8.4980485962482684E-4</v>
      </c>
      <c r="E189" s="1">
        <v>1.0407977371877847E-2</v>
      </c>
      <c r="F189"/>
      <c r="G189"/>
      <c r="H189"/>
      <c r="I189"/>
      <c r="J189"/>
      <c r="K189"/>
      <c r="L189"/>
      <c r="M189"/>
    </row>
    <row r="190" spans="1:13" x14ac:dyDescent="0.25">
      <c r="A190" s="29" t="s">
        <v>1</v>
      </c>
      <c r="B190" s="1">
        <v>0.36068400840518805</v>
      </c>
      <c r="C190" s="1">
        <v>0.36356088560885608</v>
      </c>
      <c r="D190" s="1">
        <v>0.38096961685341391</v>
      </c>
      <c r="E190" s="1">
        <v>0.33593173210604538</v>
      </c>
      <c r="F190"/>
      <c r="G190"/>
      <c r="H190"/>
      <c r="I190"/>
      <c r="J190"/>
      <c r="K190"/>
      <c r="L190"/>
      <c r="M190"/>
    </row>
    <row r="191" spans="1:13" x14ac:dyDescent="0.25">
      <c r="A191" s="30" t="s">
        <v>765</v>
      </c>
      <c r="B191" s="1">
        <v>0</v>
      </c>
      <c r="C191" s="1">
        <v>2.0500205002050021E-5</v>
      </c>
      <c r="D191" s="1">
        <v>1.0491418020059592E-5</v>
      </c>
      <c r="E191" s="1">
        <v>0</v>
      </c>
      <c r="F191"/>
      <c r="G191"/>
      <c r="H191"/>
      <c r="I191"/>
      <c r="J191"/>
      <c r="K191"/>
      <c r="L191"/>
      <c r="M191"/>
    </row>
    <row r="192" spans="1:13" x14ac:dyDescent="0.25">
      <c r="A192" s="30" t="s">
        <v>59</v>
      </c>
      <c r="B192" s="1">
        <v>3.9395695964060576E-2</v>
      </c>
      <c r="C192" s="1">
        <v>1.9634071340713408E-2</v>
      </c>
      <c r="D192" s="1">
        <v>1.5941709681480547E-2</v>
      </c>
      <c r="E192" s="1">
        <v>1.2987199769883504E-2</v>
      </c>
      <c r="F192"/>
      <c r="G192"/>
      <c r="H192"/>
      <c r="I192"/>
      <c r="J192"/>
      <c r="K192"/>
      <c r="L192"/>
      <c r="M192"/>
    </row>
    <row r="193" spans="1:13" x14ac:dyDescent="0.25">
      <c r="A193" s="30" t="s">
        <v>71</v>
      </c>
      <c r="B193" s="1">
        <v>1.459314542424462E-2</v>
      </c>
      <c r="C193" s="1">
        <v>8.5742107421074212E-3</v>
      </c>
      <c r="D193" s="1">
        <v>9.0331109152713088E-3</v>
      </c>
      <c r="E193" s="1">
        <v>8.1499592502037486E-4</v>
      </c>
      <c r="F193"/>
      <c r="G193"/>
      <c r="H193"/>
      <c r="I193"/>
      <c r="J193"/>
      <c r="K193"/>
      <c r="L193"/>
      <c r="M193"/>
    </row>
    <row r="194" spans="1:13" x14ac:dyDescent="0.25">
      <c r="A194" s="30" t="s">
        <v>97</v>
      </c>
      <c r="B194" s="1">
        <v>0.18250126802405622</v>
      </c>
      <c r="C194" s="1">
        <v>0.21047047970479704</v>
      </c>
      <c r="D194" s="1">
        <v>0.19354567963405933</v>
      </c>
      <c r="E194" s="1">
        <v>0.12520255045783596</v>
      </c>
      <c r="F194"/>
      <c r="G194"/>
      <c r="H194"/>
      <c r="I194"/>
      <c r="J194"/>
      <c r="K194"/>
      <c r="L194"/>
      <c r="M194"/>
    </row>
    <row r="195" spans="1:13" x14ac:dyDescent="0.25">
      <c r="A195" s="30" t="s">
        <v>306</v>
      </c>
      <c r="B195" s="1">
        <v>0.12419389899282661</v>
      </c>
      <c r="C195" s="1">
        <v>0.12199671996719967</v>
      </c>
      <c r="D195" s="1">
        <v>0.15513659826262119</v>
      </c>
      <c r="E195" s="1">
        <v>0.17870942998226186</v>
      </c>
      <c r="F195"/>
      <c r="G195"/>
      <c r="H195"/>
      <c r="I195"/>
      <c r="J195"/>
      <c r="K195"/>
      <c r="L195"/>
      <c r="M195"/>
    </row>
    <row r="196" spans="1:13" x14ac:dyDescent="0.25">
      <c r="A196" s="30" t="s">
        <v>670</v>
      </c>
      <c r="B196" s="1">
        <v>0</v>
      </c>
      <c r="C196" s="98">
        <v>2.8649036490364902E-3</v>
      </c>
      <c r="D196" s="98">
        <v>2.5651517059045699E-3</v>
      </c>
      <c r="E196" s="1">
        <v>9.8374802243635841E-3</v>
      </c>
      <c r="F196"/>
      <c r="G196"/>
      <c r="H196"/>
      <c r="I196"/>
      <c r="J196"/>
      <c r="K196"/>
      <c r="L196"/>
      <c r="M196"/>
    </row>
    <row r="197" spans="1:13" x14ac:dyDescent="0.25">
      <c r="A197" s="30" t="s">
        <v>836</v>
      </c>
      <c r="B197" s="1">
        <v>0</v>
      </c>
      <c r="C197" s="1">
        <v>0</v>
      </c>
      <c r="D197" s="98">
        <v>4.7368752360569056E-3</v>
      </c>
      <c r="E197" s="98">
        <v>8.38007574668009E-3</v>
      </c>
      <c r="F197"/>
      <c r="G197"/>
      <c r="H197"/>
      <c r="I197"/>
      <c r="J197"/>
      <c r="K197"/>
      <c r="L197"/>
      <c r="M197"/>
    </row>
    <row r="198" spans="1:13" x14ac:dyDescent="0.25">
      <c r="A198" s="4" t="s">
        <v>546</v>
      </c>
      <c r="B198" s="1">
        <v>7.6103180928918199E-2</v>
      </c>
      <c r="C198" s="1">
        <v>3.1575440754407547E-2</v>
      </c>
      <c r="D198" s="1">
        <v>5.3611146082504509E-2</v>
      </c>
      <c r="E198" s="1">
        <v>3.8975981590680282E-2</v>
      </c>
      <c r="F198"/>
      <c r="G198"/>
      <c r="H198"/>
      <c r="I198"/>
      <c r="J198"/>
      <c r="K198"/>
      <c r="L198"/>
      <c r="M198"/>
    </row>
    <row r="199" spans="1:13" x14ac:dyDescent="0.25">
      <c r="A199" s="29" t="s">
        <v>9</v>
      </c>
      <c r="B199" s="1">
        <v>7.6103180928918199E-2</v>
      </c>
      <c r="C199" s="1">
        <v>3.1575440754407547E-2</v>
      </c>
      <c r="D199" s="1">
        <v>5.3611146082504509E-2</v>
      </c>
      <c r="E199" s="1">
        <v>3.8975981590680282E-2</v>
      </c>
      <c r="F199"/>
      <c r="G199"/>
      <c r="H199"/>
      <c r="I199"/>
      <c r="J199"/>
      <c r="K199"/>
      <c r="L199"/>
      <c r="M199"/>
    </row>
    <row r="200" spans="1:13" x14ac:dyDescent="0.25">
      <c r="A200" s="30" t="s">
        <v>545</v>
      </c>
      <c r="B200" s="1">
        <v>7.6103180928918199E-2</v>
      </c>
      <c r="C200" s="1">
        <v>3.1575440754407547E-2</v>
      </c>
      <c r="D200" s="1">
        <v>5.3611146082504509E-2</v>
      </c>
      <c r="E200" s="1">
        <v>3.8975981590680282E-2</v>
      </c>
      <c r="F200"/>
      <c r="G200"/>
      <c r="H200"/>
      <c r="I200"/>
      <c r="J200"/>
      <c r="K200"/>
      <c r="L200"/>
      <c r="M200"/>
    </row>
    <row r="201" spans="1:13" x14ac:dyDescent="0.25">
      <c r="A201" s="4" t="s">
        <v>32</v>
      </c>
      <c r="B201" s="1">
        <v>1</v>
      </c>
      <c r="C201" s="1">
        <v>1</v>
      </c>
      <c r="D201" s="1">
        <v>1</v>
      </c>
      <c r="E201" s="1">
        <v>1</v>
      </c>
      <c r="F201"/>
      <c r="G201"/>
      <c r="H201"/>
      <c r="I201"/>
      <c r="J201"/>
      <c r="K201"/>
      <c r="L201"/>
      <c r="M201"/>
    </row>
    <row r="202" spans="1:13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x14ac:dyDescent="0.25">
      <c r="A203"/>
      <c r="B203"/>
      <c r="C203"/>
      <c r="D203"/>
      <c r="E203"/>
      <c r="F203" s="1"/>
      <c r="G203" s="1"/>
      <c r="H203" s="1"/>
      <c r="I203" s="1"/>
      <c r="J203" s="1"/>
      <c r="K203" s="1"/>
      <c r="L203" s="1"/>
    </row>
    <row r="204" spans="1:13" x14ac:dyDescent="0.25">
      <c r="A204" s="40" t="s">
        <v>252</v>
      </c>
      <c r="B204"/>
      <c r="C204"/>
      <c r="D204"/>
      <c r="E204"/>
    </row>
    <row r="205" spans="1:13" x14ac:dyDescent="0.25">
      <c r="A205" s="8" t="s">
        <v>27</v>
      </c>
      <c r="B205" s="5" t="s">
        <v>905</v>
      </c>
      <c r="C205"/>
      <c r="D205"/>
      <c r="E205"/>
    </row>
    <row r="206" spans="1:13" x14ac:dyDescent="0.25">
      <c r="A206"/>
      <c r="B206"/>
      <c r="C206"/>
      <c r="D206"/>
      <c r="E206"/>
    </row>
    <row r="207" spans="1:13" x14ac:dyDescent="0.25">
      <c r="A207" s="8" t="s">
        <v>30</v>
      </c>
      <c r="B207" s="8" t="s">
        <v>31</v>
      </c>
    </row>
    <row r="208" spans="1:13" x14ac:dyDescent="0.25">
      <c r="A208" s="8" t="s">
        <v>33</v>
      </c>
      <c r="B208" s="5" t="s">
        <v>0</v>
      </c>
      <c r="C208" s="5" t="s">
        <v>9</v>
      </c>
      <c r="D208" s="5" t="s">
        <v>10</v>
      </c>
      <c r="E208" s="5" t="s">
        <v>13</v>
      </c>
      <c r="F208" s="5" t="s">
        <v>14</v>
      </c>
      <c r="G208" s="5" t="s">
        <v>287</v>
      </c>
      <c r="H208" s="5" t="s">
        <v>15</v>
      </c>
      <c r="I208" s="5" t="s">
        <v>16</v>
      </c>
      <c r="J208" s="5" t="s">
        <v>29</v>
      </c>
      <c r="K208" s="5" t="s">
        <v>638</v>
      </c>
      <c r="L208" s="5" t="s">
        <v>32</v>
      </c>
    </row>
    <row r="209" spans="1:12" x14ac:dyDescent="0.25">
      <c r="A209" s="4" t="s">
        <v>46</v>
      </c>
      <c r="B209" s="1">
        <v>0.29496433067561895</v>
      </c>
      <c r="C209" s="1">
        <v>0</v>
      </c>
      <c r="D209" s="1">
        <v>0.3043710539096649</v>
      </c>
      <c r="E209" s="1">
        <v>1.243008079552517E-3</v>
      </c>
      <c r="F209" s="1">
        <v>1.8640687327401043E-2</v>
      </c>
      <c r="G209" s="1">
        <v>0</v>
      </c>
      <c r="H209" s="1">
        <v>5.7750150391016643E-2</v>
      </c>
      <c r="I209" s="1">
        <v>0</v>
      </c>
      <c r="J209" s="1">
        <v>0.64128440366972472</v>
      </c>
      <c r="K209" s="1">
        <v>0</v>
      </c>
      <c r="L209" s="1">
        <v>0.11698067980248333</v>
      </c>
    </row>
    <row r="210" spans="1:12" x14ac:dyDescent="0.25">
      <c r="A210" s="29" t="s">
        <v>5</v>
      </c>
      <c r="B210" s="1">
        <v>0.29496433067561895</v>
      </c>
      <c r="C210" s="1">
        <v>0</v>
      </c>
      <c r="D210" s="1">
        <v>0.3043710539096649</v>
      </c>
      <c r="E210" s="1">
        <v>1.243008079552517E-3</v>
      </c>
      <c r="F210" s="1">
        <v>1.8640687327401043E-2</v>
      </c>
      <c r="G210" s="1">
        <v>0</v>
      </c>
      <c r="H210" s="1">
        <v>5.7750150391016643E-2</v>
      </c>
      <c r="I210" s="1">
        <v>0</v>
      </c>
      <c r="J210" s="1">
        <v>0.64128440366972472</v>
      </c>
      <c r="K210" s="1">
        <v>0</v>
      </c>
      <c r="L210" s="1">
        <v>0.11698067980248333</v>
      </c>
    </row>
    <row r="211" spans="1:12" x14ac:dyDescent="0.25">
      <c r="A211" s="30" t="s">
        <v>61</v>
      </c>
      <c r="B211" s="1">
        <v>6.8317247167436007E-2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2.0052135552436335E-5</v>
      </c>
      <c r="I211" s="1">
        <v>0</v>
      </c>
      <c r="J211" s="1">
        <v>0.24770642201834864</v>
      </c>
      <c r="K211" s="1">
        <v>0</v>
      </c>
      <c r="L211" s="1">
        <v>2.0753631525960017E-2</v>
      </c>
    </row>
    <row r="212" spans="1:12" x14ac:dyDescent="0.25">
      <c r="A212" s="30" t="s">
        <v>76</v>
      </c>
      <c r="B212" s="1">
        <v>0.14750314729332772</v>
      </c>
      <c r="C212" s="1">
        <v>0</v>
      </c>
      <c r="D212" s="1">
        <v>0.3043710539096649</v>
      </c>
      <c r="E212" s="1">
        <v>1.243008079552517E-3</v>
      </c>
      <c r="F212" s="1">
        <v>1.8456581773550168E-2</v>
      </c>
      <c r="G212" s="1">
        <v>0</v>
      </c>
      <c r="H212" s="1">
        <v>5.7730098255464206E-2</v>
      </c>
      <c r="I212" s="1">
        <v>0</v>
      </c>
      <c r="J212" s="1">
        <v>0.39357798165137614</v>
      </c>
      <c r="K212" s="1">
        <v>0</v>
      </c>
      <c r="L212" s="1">
        <v>8.7127858478354664E-2</v>
      </c>
    </row>
    <row r="213" spans="1:12" x14ac:dyDescent="0.25">
      <c r="A213" s="30" t="s">
        <v>811</v>
      </c>
      <c r="B213" s="1">
        <v>7.9143936214855229E-2</v>
      </c>
      <c r="C213" s="1">
        <v>0</v>
      </c>
      <c r="D213" s="1">
        <v>0</v>
      </c>
      <c r="E213" s="1">
        <v>0</v>
      </c>
      <c r="F213" s="1">
        <v>1.8410555385087451E-4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9.0991897981686568E-3</v>
      </c>
    </row>
    <row r="214" spans="1:12" x14ac:dyDescent="0.25">
      <c r="A214" s="4" t="s">
        <v>47</v>
      </c>
      <c r="B214" s="1">
        <v>4.1963911036508602E-4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0.13761467889908258</v>
      </c>
      <c r="K214" s="1">
        <v>0</v>
      </c>
      <c r="L214" s="1">
        <v>7.2390814516515656E-3</v>
      </c>
    </row>
    <row r="215" spans="1:12" x14ac:dyDescent="0.25">
      <c r="A215" s="29" t="s">
        <v>5</v>
      </c>
      <c r="B215" s="1">
        <v>4.1963911036508602E-4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0.13761467889908258</v>
      </c>
      <c r="K215" s="1">
        <v>0</v>
      </c>
      <c r="L215" s="1">
        <v>7.2390814516515656E-3</v>
      </c>
    </row>
    <row r="216" spans="1:12" x14ac:dyDescent="0.25">
      <c r="A216" s="30" t="s">
        <v>661</v>
      </c>
      <c r="B216" s="1">
        <v>4.1963911036508602E-4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4.7940936765904408E-5</v>
      </c>
    </row>
    <row r="217" spans="1:12" x14ac:dyDescent="0.25">
      <c r="A217" s="30" t="s">
        <v>54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2.3853211009174313E-2</v>
      </c>
      <c r="K217" s="1">
        <v>0</v>
      </c>
      <c r="L217" s="1">
        <v>1.2464643559135145E-3</v>
      </c>
    </row>
    <row r="218" spans="1:12" x14ac:dyDescent="0.25">
      <c r="A218" s="30" t="s">
        <v>56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0.11376146788990826</v>
      </c>
      <c r="K218" s="1">
        <v>0</v>
      </c>
      <c r="L218" s="1">
        <v>5.9446761589721465E-3</v>
      </c>
    </row>
    <row r="219" spans="1:12" x14ac:dyDescent="0.25">
      <c r="A219" s="4" t="s">
        <v>50</v>
      </c>
      <c r="B219" s="1">
        <v>0.70461603021401598</v>
      </c>
      <c r="C219" s="1">
        <v>0.32193494578815679</v>
      </c>
      <c r="D219" s="1">
        <v>0.6956289460903351</v>
      </c>
      <c r="E219" s="1">
        <v>0.99875699192044753</v>
      </c>
      <c r="F219" s="1">
        <v>0.9813593126725989</v>
      </c>
      <c r="G219" s="1">
        <v>1</v>
      </c>
      <c r="H219" s="1">
        <v>0.94224984960898339</v>
      </c>
      <c r="I219" s="1">
        <v>1</v>
      </c>
      <c r="J219" s="1">
        <v>0.22110091743119267</v>
      </c>
      <c r="K219" s="1">
        <v>1</v>
      </c>
      <c r="L219" s="1">
        <v>0.83680425715518481</v>
      </c>
    </row>
    <row r="220" spans="1:12" x14ac:dyDescent="0.25">
      <c r="A220" s="29" t="s">
        <v>5</v>
      </c>
      <c r="B220" s="1">
        <v>0.4941670163659253</v>
      </c>
      <c r="C220" s="1">
        <v>0.32193494578815679</v>
      </c>
      <c r="D220" s="1">
        <v>0.4402622632345799</v>
      </c>
      <c r="E220" s="1">
        <v>0.99689247980111872</v>
      </c>
      <c r="F220" s="1">
        <v>0.45498619208346119</v>
      </c>
      <c r="G220" s="1">
        <v>0.10784313725490197</v>
      </c>
      <c r="H220" s="1">
        <v>0.48249448566272307</v>
      </c>
      <c r="I220" s="1">
        <v>0.98858381502890169</v>
      </c>
      <c r="J220" s="1">
        <v>0.19174311926605506</v>
      </c>
      <c r="K220" s="1">
        <v>0.38081180811808119</v>
      </c>
      <c r="L220" s="1">
        <v>0.50087252504913948</v>
      </c>
    </row>
    <row r="221" spans="1:12" x14ac:dyDescent="0.25">
      <c r="A221" s="30" t="s">
        <v>75</v>
      </c>
      <c r="B221" s="1">
        <v>5.3210239194292908E-2</v>
      </c>
      <c r="C221" s="1">
        <v>0.25429524603836529</v>
      </c>
      <c r="D221" s="1">
        <v>8.2564351627003403E-4</v>
      </c>
      <c r="E221" s="1">
        <v>2.7346177750155378E-3</v>
      </c>
      <c r="F221" s="1">
        <v>3.6667689475299173E-3</v>
      </c>
      <c r="G221" s="1">
        <v>0</v>
      </c>
      <c r="H221" s="1">
        <v>5.2135552436334467E-3</v>
      </c>
      <c r="I221" s="1">
        <v>0.44075144508670522</v>
      </c>
      <c r="J221" s="1">
        <v>3.669724770642202E-3</v>
      </c>
      <c r="K221" s="1">
        <v>0</v>
      </c>
      <c r="L221" s="1">
        <v>3.8194544321396039E-2</v>
      </c>
    </row>
    <row r="222" spans="1:12" x14ac:dyDescent="0.25">
      <c r="A222" s="30" t="s">
        <v>170</v>
      </c>
      <c r="B222" s="1">
        <v>3.6298783046579942E-2</v>
      </c>
      <c r="C222" s="1">
        <v>0</v>
      </c>
      <c r="D222" s="1">
        <v>0.10437105390966489</v>
      </c>
      <c r="E222" s="1">
        <v>0.438036047234307</v>
      </c>
      <c r="F222" s="1">
        <v>0.1613685179502915</v>
      </c>
      <c r="G222" s="1">
        <v>0.10784313725490197</v>
      </c>
      <c r="H222" s="1">
        <v>0.14086625225586524</v>
      </c>
      <c r="I222" s="1">
        <v>5.6213872832369942E-2</v>
      </c>
      <c r="J222" s="1">
        <v>1.1926605504587157E-2</v>
      </c>
      <c r="K222" s="1">
        <v>3.136531365313653E-2</v>
      </c>
      <c r="L222" s="1">
        <v>0.13550026367515222</v>
      </c>
    </row>
    <row r="223" spans="1:12" x14ac:dyDescent="0.25">
      <c r="A223" s="30" t="s">
        <v>183</v>
      </c>
      <c r="B223" s="1">
        <v>0.29156525388166177</v>
      </c>
      <c r="C223" s="1">
        <v>6.763969974979149E-2</v>
      </c>
      <c r="D223" s="1">
        <v>0.11189898008742108</v>
      </c>
      <c r="E223" s="1">
        <v>0.21727781230578</v>
      </c>
      <c r="F223" s="1">
        <v>0.10061368517950292</v>
      </c>
      <c r="G223" s="1">
        <v>0</v>
      </c>
      <c r="H223" s="1">
        <v>0.17216763585321837</v>
      </c>
      <c r="I223" s="1">
        <v>0</v>
      </c>
      <c r="J223" s="1">
        <v>3.669724770642202E-2</v>
      </c>
      <c r="K223" s="1">
        <v>0</v>
      </c>
      <c r="L223" s="1">
        <v>0.13952250826981158</v>
      </c>
    </row>
    <row r="224" spans="1:12" x14ac:dyDescent="0.25">
      <c r="A224" s="30" t="s">
        <v>60</v>
      </c>
      <c r="B224" s="1">
        <v>5.8749475451112039E-4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7.8203328654501709E-3</v>
      </c>
      <c r="I224" s="1">
        <v>0</v>
      </c>
      <c r="J224" s="1">
        <v>0</v>
      </c>
      <c r="K224" s="1">
        <v>0</v>
      </c>
      <c r="L224" s="1">
        <v>1.9368138453425381E-3</v>
      </c>
    </row>
    <row r="225" spans="1:12" x14ac:dyDescent="0.25">
      <c r="A225" s="30" t="s">
        <v>67</v>
      </c>
      <c r="B225" s="1">
        <v>0</v>
      </c>
      <c r="C225" s="1">
        <v>0</v>
      </c>
      <c r="D225" s="1">
        <v>0</v>
      </c>
      <c r="E225" s="1">
        <v>5.5935363579863266E-4</v>
      </c>
      <c r="F225" s="1">
        <v>0</v>
      </c>
      <c r="G225" s="1">
        <v>0</v>
      </c>
      <c r="H225" s="1">
        <v>4.0104271104872669E-5</v>
      </c>
      <c r="I225" s="1">
        <v>0</v>
      </c>
      <c r="J225" s="1">
        <v>0</v>
      </c>
      <c r="K225" s="1">
        <v>0</v>
      </c>
      <c r="L225" s="1">
        <v>5.2735030442494848E-5</v>
      </c>
    </row>
    <row r="226" spans="1:12" x14ac:dyDescent="0.25">
      <c r="A226" s="30" t="s">
        <v>93</v>
      </c>
      <c r="B226" s="1">
        <v>9.2320604280318925E-4</v>
      </c>
      <c r="C226" s="1">
        <v>0</v>
      </c>
      <c r="D226" s="1">
        <v>5.0024283632831472E-3</v>
      </c>
      <c r="E226" s="1">
        <v>2.5419515226848974E-2</v>
      </c>
      <c r="F226" s="1">
        <v>3.1313286284136238E-2</v>
      </c>
      <c r="G226" s="1">
        <v>0</v>
      </c>
      <c r="H226" s="1">
        <v>2.5265690796069783E-3</v>
      </c>
      <c r="I226" s="1">
        <v>0</v>
      </c>
      <c r="J226" s="1">
        <v>0.13944954128440368</v>
      </c>
      <c r="K226" s="1">
        <v>0</v>
      </c>
      <c r="L226" s="1">
        <v>2.023586940888825E-2</v>
      </c>
    </row>
    <row r="227" spans="1:12" x14ac:dyDescent="0.25">
      <c r="A227" s="30" t="s">
        <v>354</v>
      </c>
      <c r="B227" s="1">
        <v>6.0931598825010494E-2</v>
      </c>
      <c r="C227" s="1">
        <v>0</v>
      </c>
      <c r="D227" s="1">
        <v>2.4089363768819816E-2</v>
      </c>
      <c r="E227" s="1">
        <v>8.1914232442510879E-2</v>
      </c>
      <c r="F227" s="1">
        <v>3.4841976066278001E-2</v>
      </c>
      <c r="G227" s="1">
        <v>0</v>
      </c>
      <c r="H227" s="1">
        <v>4.7944656105875276E-2</v>
      </c>
      <c r="I227" s="1">
        <v>0.33193641618497111</v>
      </c>
      <c r="J227" s="1">
        <v>0</v>
      </c>
      <c r="K227" s="1">
        <v>4.0590405904059037E-3</v>
      </c>
      <c r="L227" s="1">
        <v>4.9072342873579748E-2</v>
      </c>
    </row>
    <row r="228" spans="1:12" x14ac:dyDescent="0.25">
      <c r="A228" s="30" t="s">
        <v>525</v>
      </c>
      <c r="B228" s="1">
        <v>5.0650440621065884E-2</v>
      </c>
      <c r="C228" s="1">
        <v>0</v>
      </c>
      <c r="D228" s="1">
        <v>8.8635259834871291E-2</v>
      </c>
      <c r="E228" s="1">
        <v>0.23095090118085768</v>
      </c>
      <c r="F228" s="1">
        <v>0.12318195765572261</v>
      </c>
      <c r="G228" s="1">
        <v>0</v>
      </c>
      <c r="H228" s="1">
        <v>0.10591537998796872</v>
      </c>
      <c r="I228" s="1">
        <v>0.1596820809248555</v>
      </c>
      <c r="J228" s="1">
        <v>0</v>
      </c>
      <c r="K228" s="1">
        <v>0.34538745387453873</v>
      </c>
      <c r="L228" s="1">
        <v>0.10594947025264874</v>
      </c>
    </row>
    <row r="229" spans="1:12" x14ac:dyDescent="0.25">
      <c r="A229" s="30" t="s">
        <v>666</v>
      </c>
      <c r="B229" s="1">
        <v>0</v>
      </c>
      <c r="C229" s="1">
        <v>0</v>
      </c>
      <c r="D229" s="1">
        <v>0.10543953375424964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1.0407977371877847E-2</v>
      </c>
    </row>
    <row r="230" spans="1:12" x14ac:dyDescent="0.25">
      <c r="A230" s="29" t="s">
        <v>1</v>
      </c>
      <c r="B230" s="1">
        <v>0.21044901384809064</v>
      </c>
      <c r="C230" s="1">
        <v>0</v>
      </c>
      <c r="D230" s="1">
        <v>0.2553666828557552</v>
      </c>
      <c r="E230" s="1">
        <v>1.8645121193287756E-3</v>
      </c>
      <c r="F230" s="1">
        <v>0.52637312058913777</v>
      </c>
      <c r="G230" s="1">
        <v>0.89215686274509809</v>
      </c>
      <c r="H230" s="1">
        <v>0.45975536394626026</v>
      </c>
      <c r="I230" s="1">
        <v>1.1416184971098265E-2</v>
      </c>
      <c r="J230" s="1">
        <v>2.9357798165137616E-2</v>
      </c>
      <c r="K230" s="1">
        <v>0.61918819188191887</v>
      </c>
      <c r="L230" s="1">
        <v>0.33593173210604538</v>
      </c>
    </row>
    <row r="231" spans="1:12" x14ac:dyDescent="0.25">
      <c r="A231" s="30" t="s">
        <v>97</v>
      </c>
      <c r="B231" s="1">
        <v>0.15963071758287872</v>
      </c>
      <c r="C231" s="1">
        <v>0</v>
      </c>
      <c r="D231" s="1">
        <v>7.2316658572122383E-2</v>
      </c>
      <c r="E231" s="1">
        <v>5.5935363579863266E-4</v>
      </c>
      <c r="F231" s="1">
        <v>0.174424670144216</v>
      </c>
      <c r="G231" s="1">
        <v>0.59019607843137256</v>
      </c>
      <c r="H231" s="1">
        <v>0.16071786645277722</v>
      </c>
      <c r="I231" s="1">
        <v>0</v>
      </c>
      <c r="J231" s="1">
        <v>1.0091743119266056E-2</v>
      </c>
      <c r="K231" s="1">
        <v>0.37601476014760149</v>
      </c>
      <c r="L231" s="1">
        <v>0.12520255045783596</v>
      </c>
    </row>
    <row r="232" spans="1:12" x14ac:dyDescent="0.25">
      <c r="A232" s="30" t="s">
        <v>71</v>
      </c>
      <c r="B232" s="1">
        <v>8.3927822073017201E-5</v>
      </c>
      <c r="C232" s="1">
        <v>0</v>
      </c>
      <c r="D232" s="1">
        <v>0</v>
      </c>
      <c r="E232" s="1">
        <v>1.3051584835301428E-3</v>
      </c>
      <c r="F232" s="1">
        <v>2.2552930346732124E-3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8.1499592502037486E-4</v>
      </c>
    </row>
    <row r="233" spans="1:12" x14ac:dyDescent="0.25">
      <c r="A233" s="30" t="s">
        <v>59</v>
      </c>
      <c r="B233" s="1">
        <v>8.3927822073017201E-5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5.2476438740725891E-2</v>
      </c>
      <c r="I233" s="1">
        <v>0</v>
      </c>
      <c r="J233" s="1">
        <v>8.2568807339449546E-3</v>
      </c>
      <c r="K233" s="1">
        <v>0</v>
      </c>
      <c r="L233" s="1">
        <v>1.2987199769883504E-2</v>
      </c>
    </row>
    <row r="234" spans="1:12" x14ac:dyDescent="0.25">
      <c r="A234" s="30" t="s">
        <v>306</v>
      </c>
      <c r="B234" s="1">
        <v>2.6227444397817875E-2</v>
      </c>
      <c r="C234" s="1">
        <v>0</v>
      </c>
      <c r="D234" s="1">
        <v>6.1923263720252551E-2</v>
      </c>
      <c r="E234" s="1">
        <v>0</v>
      </c>
      <c r="F234" s="1">
        <v>0.3460877569806689</v>
      </c>
      <c r="G234" s="1">
        <v>0.30196078431372547</v>
      </c>
      <c r="H234" s="1">
        <v>0.23675556446761581</v>
      </c>
      <c r="I234" s="1">
        <v>1.1416184971098265E-2</v>
      </c>
      <c r="J234" s="1">
        <v>1.1009174311926606E-2</v>
      </c>
      <c r="K234" s="1">
        <v>0.24317343173431735</v>
      </c>
      <c r="L234" s="1">
        <v>0.17870942998226186</v>
      </c>
    </row>
    <row r="235" spans="1:12" x14ac:dyDescent="0.25">
      <c r="A235" s="30" t="s">
        <v>670</v>
      </c>
      <c r="B235" s="1">
        <v>2.4422996223248006E-2</v>
      </c>
      <c r="C235" s="1">
        <v>0</v>
      </c>
      <c r="D235" s="1">
        <v>5.7066537153958236E-2</v>
      </c>
      <c r="E235" s="1">
        <v>0</v>
      </c>
      <c r="F235" s="1">
        <v>0</v>
      </c>
      <c r="G235" s="1">
        <v>0</v>
      </c>
      <c r="H235" s="1">
        <v>5.9153799879687182E-3</v>
      </c>
      <c r="I235" s="1">
        <v>0</v>
      </c>
      <c r="J235" s="1">
        <v>0</v>
      </c>
      <c r="K235" s="1">
        <v>0</v>
      </c>
      <c r="L235" s="1">
        <v>9.8374802243635841E-3</v>
      </c>
    </row>
    <row r="236" spans="1:12" x14ac:dyDescent="0.25">
      <c r="A236" s="30" t="s">
        <v>836</v>
      </c>
      <c r="B236" s="1">
        <v>0</v>
      </c>
      <c r="C236" s="1">
        <v>0</v>
      </c>
      <c r="D236" s="1">
        <v>6.4060223409422051E-2</v>
      </c>
      <c r="E236" s="1">
        <v>0</v>
      </c>
      <c r="F236" s="1">
        <v>3.6054004295796257E-3</v>
      </c>
      <c r="G236" s="1">
        <v>0</v>
      </c>
      <c r="H236" s="1">
        <v>3.890114297172649E-3</v>
      </c>
      <c r="I236" s="1">
        <v>0</v>
      </c>
      <c r="J236" s="1">
        <v>0</v>
      </c>
      <c r="K236" s="1">
        <v>0</v>
      </c>
      <c r="L236" s="1">
        <v>8.38007574668009E-3</v>
      </c>
    </row>
    <row r="237" spans="1:12" x14ac:dyDescent="0.25">
      <c r="A237" s="4" t="s">
        <v>546</v>
      </c>
      <c r="B237" s="1">
        <v>0</v>
      </c>
      <c r="C237" s="1">
        <v>0.67806505421184315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3.8975981590680282E-2</v>
      </c>
    </row>
    <row r="238" spans="1:12" x14ac:dyDescent="0.25">
      <c r="A238" s="29" t="s">
        <v>9</v>
      </c>
      <c r="B238" s="1">
        <v>0</v>
      </c>
      <c r="C238" s="1">
        <v>0.67806505421184315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3.8975981590680282E-2</v>
      </c>
    </row>
    <row r="239" spans="1:12" x14ac:dyDescent="0.25">
      <c r="A239" s="30" t="s">
        <v>545</v>
      </c>
      <c r="B239" s="1">
        <v>0</v>
      </c>
      <c r="C239" s="1">
        <v>0.67806505421184315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3.8975981590680282E-2</v>
      </c>
    </row>
    <row r="240" spans="1:12" x14ac:dyDescent="0.25">
      <c r="A240" s="4" t="s">
        <v>32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</row>
    <row r="241" spans="1:18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8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8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8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8" s="33" customFormat="1" ht="18.75" x14ac:dyDescent="0.3">
      <c r="A246" s="41" t="s">
        <v>257</v>
      </c>
    </row>
    <row r="247" spans="1:18" x14ac:dyDescent="0.25">
      <c r="B247"/>
      <c r="C247"/>
      <c r="D247"/>
      <c r="E247"/>
      <c r="F247"/>
      <c r="G247"/>
      <c r="H247"/>
      <c r="I247"/>
      <c r="J247"/>
      <c r="K247"/>
      <c r="L247"/>
    </row>
    <row r="248" spans="1:18" x14ac:dyDescent="0.25">
      <c r="A248" s="25" t="s">
        <v>251</v>
      </c>
      <c r="K248" s="4"/>
      <c r="N248" s="4"/>
    </row>
    <row r="249" spans="1:18" x14ac:dyDescent="0.25">
      <c r="A249" s="8" t="s">
        <v>30</v>
      </c>
      <c r="B249" s="8" t="s">
        <v>31</v>
      </c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A250" s="8" t="s">
        <v>33</v>
      </c>
      <c r="B250" s="5" t="s">
        <v>64</v>
      </c>
      <c r="C250" s="5" t="s">
        <v>286</v>
      </c>
      <c r="D250" s="5" t="s">
        <v>883</v>
      </c>
      <c r="E250" s="5" t="s">
        <v>905</v>
      </c>
      <c r="F250" s="5" t="s">
        <v>32</v>
      </c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A251" s="4" t="s">
        <v>7</v>
      </c>
      <c r="B251" s="1">
        <v>0.10914426490833998</v>
      </c>
      <c r="C251" s="1">
        <v>7.6153136531365309E-2</v>
      </c>
      <c r="D251" s="1">
        <v>7.7972218725082879E-2</v>
      </c>
      <c r="E251" s="1">
        <v>5.0889304377007526E-2</v>
      </c>
      <c r="F251" s="1">
        <v>7.564804902560518E-2</v>
      </c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s="4" t="s">
        <v>3</v>
      </c>
      <c r="B252" s="1">
        <v>0.89085573509166005</v>
      </c>
      <c r="C252" s="1">
        <v>0.92384686346863465</v>
      </c>
      <c r="D252" s="1">
        <v>0.92202778127491714</v>
      </c>
      <c r="E252" s="1">
        <v>0.94911069562299244</v>
      </c>
      <c r="F252" s="1">
        <v>0.92435195097439482</v>
      </c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 s="4" t="s">
        <v>32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s="40" t="s">
        <v>256</v>
      </c>
      <c r="B255" s="1"/>
      <c r="C255" s="1"/>
      <c r="D255" s="1"/>
      <c r="E255" s="1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 s="8" t="s">
        <v>27</v>
      </c>
      <c r="B256" s="5" t="s">
        <v>905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40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30</v>
      </c>
      <c r="B258" s="8" t="s">
        <v>31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8" t="s">
        <v>33</v>
      </c>
      <c r="B259" s="5" t="s">
        <v>7</v>
      </c>
      <c r="C259" s="5" t="s">
        <v>3</v>
      </c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4" t="s">
        <v>29</v>
      </c>
      <c r="B260" s="1">
        <v>0.41926605504587156</v>
      </c>
      <c r="C260" s="1">
        <v>0.58073394495412844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4" t="s">
        <v>16</v>
      </c>
      <c r="B261" s="1">
        <v>9.5375722543352606E-3</v>
      </c>
      <c r="C261" s="1">
        <v>0.99046242774566473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15</v>
      </c>
      <c r="B262" s="1">
        <v>4.1969119711249246E-2</v>
      </c>
      <c r="C262" s="1">
        <v>0.95803088028875072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287</v>
      </c>
      <c r="B263" s="1">
        <v>2.9411764705882353E-2</v>
      </c>
      <c r="C263" s="1">
        <v>0.97058823529411764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14</v>
      </c>
      <c r="B264" s="1">
        <v>2.0451058606934643E-2</v>
      </c>
      <c r="C264" s="1">
        <v>0.97954894139306536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638</v>
      </c>
      <c r="B265" s="1">
        <v>0</v>
      </c>
      <c r="C265" s="1">
        <v>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13</v>
      </c>
      <c r="B266" s="1">
        <v>2.2933499067743942E-2</v>
      </c>
      <c r="C266" s="1">
        <v>0.97706650093225611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10</v>
      </c>
      <c r="B267" s="1">
        <v>2.2243807673627974E-2</v>
      </c>
      <c r="C267" s="1">
        <v>0.97775619232637201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9</v>
      </c>
      <c r="B268" s="1">
        <v>0</v>
      </c>
      <c r="C268" s="1">
        <v>1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0</v>
      </c>
      <c r="B269" s="1">
        <v>7.1800251783466218E-2</v>
      </c>
      <c r="C269" s="1">
        <v>0.92819974821653373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4" t="s">
        <v>32</v>
      </c>
      <c r="B270" s="1">
        <v>5.0889304377007526E-2</v>
      </c>
      <c r="C270" s="1">
        <v>0.94911069562299244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24" x14ac:dyDescent="0.25">
      <c r="A275"/>
      <c r="B275"/>
      <c r="C275"/>
      <c r="D275"/>
    </row>
    <row r="277" spans="1:24" s="33" customFormat="1" ht="18.75" x14ac:dyDescent="0.3">
      <c r="A277" s="41" t="s">
        <v>255</v>
      </c>
      <c r="I277" s="34"/>
      <c r="J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 s="43" customFormat="1" ht="18.75" x14ac:dyDescent="0.3">
      <c r="A278" s="42"/>
      <c r="I278" s="14"/>
      <c r="J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x14ac:dyDescent="0.25">
      <c r="A279" s="25" t="s">
        <v>251</v>
      </c>
    </row>
    <row r="280" spans="1:24" x14ac:dyDescent="0.25">
      <c r="A280" s="8" t="s">
        <v>30</v>
      </c>
      <c r="B280" s="8" t="s">
        <v>31</v>
      </c>
      <c r="G280"/>
      <c r="H280"/>
      <c r="I280"/>
      <c r="J280"/>
      <c r="K280"/>
      <c r="L280"/>
      <c r="M280"/>
      <c r="N280"/>
      <c r="O280"/>
      <c r="P280"/>
      <c r="Q280"/>
      <c r="R280"/>
    </row>
    <row r="281" spans="1:24" x14ac:dyDescent="0.25">
      <c r="A281" s="8" t="s">
        <v>33</v>
      </c>
      <c r="B281" s="5" t="s">
        <v>64</v>
      </c>
      <c r="C281" s="5" t="s">
        <v>286</v>
      </c>
      <c r="D281" s="5" t="s">
        <v>883</v>
      </c>
      <c r="E281" s="5" t="s">
        <v>905</v>
      </c>
      <c r="F281" s="5" t="s">
        <v>32</v>
      </c>
      <c r="G281"/>
      <c r="H281"/>
      <c r="I281"/>
      <c r="J281"/>
      <c r="K281"/>
      <c r="L281"/>
      <c r="M281"/>
      <c r="N281"/>
      <c r="O281"/>
      <c r="P281"/>
      <c r="Q281"/>
      <c r="R281"/>
    </row>
    <row r="282" spans="1:24" x14ac:dyDescent="0.25">
      <c r="A282" s="4">
        <v>10</v>
      </c>
      <c r="B282" s="98">
        <v>1.9563799724657631E-3</v>
      </c>
      <c r="C282" s="98">
        <v>1.3837638376383763E-3</v>
      </c>
      <c r="D282" s="98">
        <v>1.4163414327080447E-3</v>
      </c>
      <c r="E282" s="98">
        <v>1.2944052926794189E-3</v>
      </c>
      <c r="F282" s="98">
        <v>1.4747006903783973E-3</v>
      </c>
      <c r="G282"/>
      <c r="H282"/>
      <c r="I282"/>
      <c r="J282"/>
      <c r="K282"/>
      <c r="L282"/>
      <c r="M282"/>
      <c r="N282"/>
      <c r="O282"/>
      <c r="P282"/>
      <c r="Q282"/>
      <c r="R282"/>
    </row>
    <row r="283" spans="1:24" x14ac:dyDescent="0.25">
      <c r="A283" s="4">
        <v>11</v>
      </c>
      <c r="B283" s="1">
        <v>6.5437287153104845E-2</v>
      </c>
      <c r="C283" s="1">
        <v>4.7063345633456335E-2</v>
      </c>
      <c r="D283" s="1">
        <v>3.9132989214822278E-2</v>
      </c>
      <c r="E283" s="1">
        <v>2.4435495469581476E-2</v>
      </c>
      <c r="F283" s="1">
        <v>4.2016680503364504E-2</v>
      </c>
      <c r="G283"/>
      <c r="H283"/>
      <c r="I283"/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12</v>
      </c>
      <c r="B284" s="98">
        <v>2.0288384899644954E-3</v>
      </c>
      <c r="C284" s="98">
        <v>0</v>
      </c>
      <c r="D284" s="98">
        <v>5.245709010029796E-6</v>
      </c>
      <c r="E284" s="98">
        <v>7.9102545663742275E-4</v>
      </c>
      <c r="F284" s="98">
        <v>6.0899676658218997E-4</v>
      </c>
      <c r="G284"/>
      <c r="H284"/>
      <c r="I284"/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13</v>
      </c>
      <c r="B285" s="1">
        <v>0.11459314542424462</v>
      </c>
      <c r="C285" s="1">
        <v>8.6264862648626484E-2</v>
      </c>
      <c r="D285" s="1">
        <v>0.11628163162533048</v>
      </c>
      <c r="E285" s="1">
        <v>8.8920849513399486E-2</v>
      </c>
      <c r="F285" s="1">
        <v>0.10017314078475924</v>
      </c>
      <c r="G285"/>
      <c r="H285"/>
      <c r="I285"/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14</v>
      </c>
      <c r="B286" s="1">
        <v>0.1977610318092892</v>
      </c>
      <c r="C286" s="1">
        <v>0.20191164411644116</v>
      </c>
      <c r="D286" s="1">
        <v>0.21639598808174912</v>
      </c>
      <c r="E286" s="1">
        <v>0.24148808667721366</v>
      </c>
      <c r="F286" s="1">
        <v>0.21617200471904222</v>
      </c>
      <c r="G286"/>
      <c r="H286"/>
      <c r="I286"/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15</v>
      </c>
      <c r="B287" s="1">
        <v>0.55057604521411496</v>
      </c>
      <c r="C287" s="1">
        <v>0.59265067650676506</v>
      </c>
      <c r="D287" s="1">
        <v>0.56355701036552097</v>
      </c>
      <c r="E287" s="1">
        <v>0.56752001534109975</v>
      </c>
      <c r="F287" s="1">
        <v>0.56999093332168138</v>
      </c>
      <c r="G287"/>
      <c r="H287"/>
      <c r="I287"/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16</v>
      </c>
      <c r="B288" s="1">
        <v>1.1187595101804218E-2</v>
      </c>
      <c r="C288" s="1">
        <v>1.6051660516605167E-2</v>
      </c>
      <c r="D288" s="1">
        <v>2.2315246128666751E-2</v>
      </c>
      <c r="E288" s="1">
        <v>1.9219521549451075E-2</v>
      </c>
      <c r="F288" s="1">
        <v>1.7667733548894522E-2</v>
      </c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 s="4">
        <v>17</v>
      </c>
      <c r="B289" s="1">
        <v>5.6459676835011956E-2</v>
      </c>
      <c r="C289" s="1">
        <v>5.4674046740467407E-2</v>
      </c>
      <c r="D289" s="1">
        <v>4.0895547442192287E-2</v>
      </c>
      <c r="E289" s="1">
        <v>5.6330600699937679E-2</v>
      </c>
      <c r="F289" s="1">
        <v>5.1895809665297561E-2</v>
      </c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 s="4" t="s">
        <v>32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/>
      <c r="H290"/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 s="8" t="s">
        <v>27</v>
      </c>
      <c r="B293" s="5" t="s">
        <v>905</v>
      </c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30</v>
      </c>
      <c r="B295" s="8" t="s">
        <v>31</v>
      </c>
      <c r="J295"/>
      <c r="K295"/>
      <c r="L295"/>
      <c r="M295"/>
      <c r="N295"/>
      <c r="O295"/>
      <c r="P295"/>
      <c r="Q295"/>
      <c r="R295"/>
    </row>
    <row r="296" spans="1:18" x14ac:dyDescent="0.25">
      <c r="A296" s="8" t="s">
        <v>33</v>
      </c>
      <c r="B296" s="5">
        <v>10</v>
      </c>
      <c r="C296" s="5">
        <v>11</v>
      </c>
      <c r="D296" s="5">
        <v>12</v>
      </c>
      <c r="E296" s="5">
        <v>13</v>
      </c>
      <c r="F296" s="5">
        <v>14</v>
      </c>
      <c r="G296" s="5">
        <v>15</v>
      </c>
      <c r="H296" s="5">
        <v>16</v>
      </c>
      <c r="I296" s="5">
        <v>17</v>
      </c>
      <c r="J296"/>
      <c r="K296"/>
      <c r="L296"/>
      <c r="M296"/>
      <c r="N296"/>
      <c r="O296"/>
      <c r="P296"/>
      <c r="Q296"/>
      <c r="R296"/>
    </row>
    <row r="297" spans="1:18" x14ac:dyDescent="0.25">
      <c r="A297" s="4" t="s">
        <v>29</v>
      </c>
      <c r="B297" s="1">
        <v>2.4770642201834864E-2</v>
      </c>
      <c r="C297" s="1">
        <v>0.31559633027522938</v>
      </c>
      <c r="D297" s="1">
        <v>0</v>
      </c>
      <c r="E297" s="1">
        <v>0.10275229357798166</v>
      </c>
      <c r="F297" s="1">
        <v>0.26513761467889907</v>
      </c>
      <c r="G297" s="1">
        <v>0.29174311926605506</v>
      </c>
      <c r="H297" s="1">
        <v>0</v>
      </c>
      <c r="I297" s="1">
        <v>0</v>
      </c>
      <c r="J297"/>
      <c r="K297"/>
      <c r="L297"/>
      <c r="M297"/>
      <c r="N297"/>
      <c r="O297"/>
      <c r="P297"/>
      <c r="Q297"/>
      <c r="R297"/>
    </row>
    <row r="298" spans="1:18" x14ac:dyDescent="0.25">
      <c r="A298" s="4" t="s">
        <v>16</v>
      </c>
      <c r="B298" s="1">
        <v>0</v>
      </c>
      <c r="C298" s="1">
        <v>0</v>
      </c>
      <c r="D298" s="1">
        <v>0</v>
      </c>
      <c r="E298" s="1">
        <v>0</v>
      </c>
      <c r="F298" s="1">
        <v>4.3208092485549132E-2</v>
      </c>
      <c r="G298" s="1">
        <v>0.70679190751445087</v>
      </c>
      <c r="H298" s="1">
        <v>0</v>
      </c>
      <c r="I298" s="1">
        <v>0.25</v>
      </c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15</v>
      </c>
      <c r="B299" s="1">
        <v>0</v>
      </c>
      <c r="C299" s="1">
        <v>2.0052135552436335E-5</v>
      </c>
      <c r="D299" s="1">
        <v>0</v>
      </c>
      <c r="E299" s="1">
        <v>4.6019651092841389E-2</v>
      </c>
      <c r="F299" s="1">
        <v>0.18377782233807902</v>
      </c>
      <c r="G299" s="1">
        <v>0.75359935833166236</v>
      </c>
      <c r="H299" s="1">
        <v>0</v>
      </c>
      <c r="I299" s="1">
        <v>1.6583116101864848E-2</v>
      </c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287</v>
      </c>
      <c r="B300" s="1">
        <v>0</v>
      </c>
      <c r="C300" s="1">
        <v>0</v>
      </c>
      <c r="D300" s="1">
        <v>0</v>
      </c>
      <c r="E300" s="1">
        <v>0.14901960784313725</v>
      </c>
      <c r="F300" s="1">
        <v>0.12156862745098039</v>
      </c>
      <c r="G300" s="1">
        <v>0.66862745098039211</v>
      </c>
      <c r="H300" s="1">
        <v>6.0784313725490195E-2</v>
      </c>
      <c r="I300" s="1">
        <v>0</v>
      </c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14</v>
      </c>
      <c r="B301" s="1">
        <v>0</v>
      </c>
      <c r="C301" s="1">
        <v>3.0684258975145751E-5</v>
      </c>
      <c r="D301" s="1">
        <v>0</v>
      </c>
      <c r="E301" s="1">
        <v>7.5437250690395821E-2</v>
      </c>
      <c r="F301" s="1">
        <v>0.30803927585148816</v>
      </c>
      <c r="G301" s="1">
        <v>0.51399202209266648</v>
      </c>
      <c r="H301" s="1">
        <v>2.5774777539122429E-3</v>
      </c>
      <c r="I301" s="1">
        <v>9.9923289352562131E-2</v>
      </c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638</v>
      </c>
      <c r="B302" s="1">
        <v>0</v>
      </c>
      <c r="C302" s="1">
        <v>0</v>
      </c>
      <c r="D302" s="1">
        <v>0</v>
      </c>
      <c r="E302" s="1">
        <v>0</v>
      </c>
      <c r="F302" s="1">
        <v>0.34280442804428046</v>
      </c>
      <c r="G302" s="1">
        <v>0.37638376383763839</v>
      </c>
      <c r="H302" s="1">
        <v>0.28081180811808121</v>
      </c>
      <c r="I302" s="1">
        <v>0</v>
      </c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13</v>
      </c>
      <c r="B303" s="1">
        <v>0</v>
      </c>
      <c r="C303" s="1">
        <v>2.113113735239279E-3</v>
      </c>
      <c r="D303" s="1">
        <v>1.0254816656308266E-2</v>
      </c>
      <c r="E303" s="1">
        <v>3.119950279676818E-2</v>
      </c>
      <c r="F303" s="1">
        <v>0.46444996892479801</v>
      </c>
      <c r="G303" s="1">
        <v>0.47893101305158481</v>
      </c>
      <c r="H303" s="1">
        <v>0</v>
      </c>
      <c r="I303" s="1">
        <v>1.305158483530143E-2</v>
      </c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10</v>
      </c>
      <c r="B304" s="1">
        <v>0</v>
      </c>
      <c r="C304" s="1">
        <v>0</v>
      </c>
      <c r="D304" s="1">
        <v>0</v>
      </c>
      <c r="E304" s="1">
        <v>3.3462846041767851E-2</v>
      </c>
      <c r="F304" s="1">
        <v>0.28067022826614862</v>
      </c>
      <c r="G304" s="1">
        <v>0.64162214667314232</v>
      </c>
      <c r="H304" s="1">
        <v>0</v>
      </c>
      <c r="I304" s="1">
        <v>4.4244779018941235E-2</v>
      </c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9</v>
      </c>
      <c r="B305" s="1">
        <v>0</v>
      </c>
      <c r="C305" s="1">
        <v>0</v>
      </c>
      <c r="D305" s="1">
        <v>0</v>
      </c>
      <c r="E305" s="1">
        <v>0.74570475396163471</v>
      </c>
      <c r="F305" s="1">
        <v>0</v>
      </c>
      <c r="G305" s="1">
        <v>0</v>
      </c>
      <c r="H305" s="1">
        <v>0.25429524603836529</v>
      </c>
      <c r="I305" s="1">
        <v>0</v>
      </c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0</v>
      </c>
      <c r="B306" s="1">
        <v>0</v>
      </c>
      <c r="C306" s="1">
        <v>6.7981535879143934E-2</v>
      </c>
      <c r="D306" s="1">
        <v>0</v>
      </c>
      <c r="E306" s="96">
        <v>3.357112882920688E-4</v>
      </c>
      <c r="F306" s="1">
        <v>0.15514057910197229</v>
      </c>
      <c r="G306" s="1">
        <v>0.71112043642467482</v>
      </c>
      <c r="H306" s="1">
        <v>0</v>
      </c>
      <c r="I306" s="1">
        <v>6.542173730591691E-2</v>
      </c>
      <c r="J306"/>
      <c r="K306"/>
      <c r="L306"/>
      <c r="M306"/>
      <c r="N306"/>
      <c r="O306"/>
      <c r="P306"/>
      <c r="Q306"/>
      <c r="R306"/>
    </row>
    <row r="307" spans="1:24" x14ac:dyDescent="0.25">
      <c r="A307" s="4" t="s">
        <v>32</v>
      </c>
      <c r="B307" s="1">
        <v>1.2944052926794189E-3</v>
      </c>
      <c r="C307" s="1">
        <v>2.4435495469581476E-2</v>
      </c>
      <c r="D307" s="1">
        <v>7.9102545663742275E-4</v>
      </c>
      <c r="E307" s="1">
        <v>8.8920849513399486E-2</v>
      </c>
      <c r="F307" s="1">
        <v>0.24148808667721366</v>
      </c>
      <c r="G307" s="1">
        <v>0.56752001534109975</v>
      </c>
      <c r="H307" s="1">
        <v>1.9219521549451075E-2</v>
      </c>
      <c r="I307" s="1">
        <v>5.6330600699937679E-2</v>
      </c>
      <c r="J307"/>
      <c r="K307"/>
      <c r="L307"/>
      <c r="M307"/>
      <c r="N307"/>
      <c r="O307"/>
      <c r="P307"/>
      <c r="Q307"/>
      <c r="R307"/>
    </row>
    <row r="308" spans="1:2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1:2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1:24" s="33" customFormat="1" ht="18.75" x14ac:dyDescent="0.3">
      <c r="A310" s="41" t="s">
        <v>258</v>
      </c>
      <c r="I310" s="34"/>
      <c r="J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x14ac:dyDescent="0.25">
      <c r="A312" s="25" t="s">
        <v>251</v>
      </c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1:24" x14ac:dyDescent="0.25">
      <c r="A313" s="8" t="s">
        <v>30</v>
      </c>
      <c r="B313" s="8" t="s">
        <v>31</v>
      </c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8" t="s">
        <v>33</v>
      </c>
      <c r="B314" s="5" t="s">
        <v>64</v>
      </c>
      <c r="C314" s="5" t="s">
        <v>286</v>
      </c>
      <c r="D314" s="5" t="s">
        <v>883</v>
      </c>
      <c r="E314" s="5" t="s">
        <v>905</v>
      </c>
      <c r="F314" s="5" t="s">
        <v>32</v>
      </c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4" t="s">
        <v>231</v>
      </c>
      <c r="B315" s="1">
        <v>5.9126150278965292E-3</v>
      </c>
      <c r="C315" s="1">
        <v>3.5055350553505533E-3</v>
      </c>
      <c r="D315" s="1">
        <v>4.0916530278232409E-3</v>
      </c>
      <c r="E315" s="1">
        <v>3.3558655736133083E-3</v>
      </c>
      <c r="F315" s="1">
        <v>4.0690815345626151E-3</v>
      </c>
      <c r="G315"/>
      <c r="H315"/>
      <c r="I315"/>
      <c r="J315"/>
      <c r="K315"/>
      <c r="L315"/>
      <c r="M315"/>
      <c r="N315"/>
      <c r="O315"/>
      <c r="P315"/>
      <c r="Q315"/>
      <c r="R315"/>
    </row>
    <row r="316" spans="1:24" x14ac:dyDescent="0.25">
      <c r="A316" s="4" t="s">
        <v>226</v>
      </c>
      <c r="B316" s="1">
        <v>0.12009999275414825</v>
      </c>
      <c r="C316" s="1">
        <v>0.15050738007380074</v>
      </c>
      <c r="D316" s="1">
        <v>0.14361702127659576</v>
      </c>
      <c r="E316" s="1">
        <v>0.13985809482717293</v>
      </c>
      <c r="F316" s="1">
        <v>0.13995046098051211</v>
      </c>
      <c r="G316"/>
      <c r="H316"/>
      <c r="I316"/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223</v>
      </c>
      <c r="B317" s="1">
        <v>0.12288239982609955</v>
      </c>
      <c r="C317" s="1">
        <v>0.13575748257482576</v>
      </c>
      <c r="D317" s="1">
        <v>5.8316547064501241E-2</v>
      </c>
      <c r="E317" s="1">
        <v>6.1000047940936768E-2</v>
      </c>
      <c r="F317" s="1">
        <v>9.1880680328585165E-2</v>
      </c>
      <c r="G317"/>
      <c r="H317"/>
      <c r="I317"/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225</v>
      </c>
      <c r="B318" s="1">
        <v>0.37277008912397652</v>
      </c>
      <c r="C318" s="1">
        <v>0.37373411234112341</v>
      </c>
      <c r="D318" s="1">
        <v>0.4221169583280876</v>
      </c>
      <c r="E318" s="1">
        <v>0.43968071336113906</v>
      </c>
      <c r="F318" s="1">
        <v>0.40492959669667045</v>
      </c>
      <c r="G318"/>
      <c r="H318"/>
      <c r="I318"/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229</v>
      </c>
      <c r="B319" s="1">
        <v>0.30891239765234402</v>
      </c>
      <c r="C319" s="1">
        <v>0.28804838048380482</v>
      </c>
      <c r="D319" s="1">
        <v>0.33130324394645178</v>
      </c>
      <c r="E319" s="1">
        <v>0.32958435207823961</v>
      </c>
      <c r="F319" s="1">
        <v>0.31506980249934458</v>
      </c>
      <c r="G319"/>
      <c r="H319"/>
      <c r="I319"/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230</v>
      </c>
      <c r="B320" s="1">
        <v>6.9422505615535104E-2</v>
      </c>
      <c r="C320" s="1">
        <v>4.8447109471094714E-2</v>
      </c>
      <c r="D320" s="1">
        <v>4.0554576356540348E-2</v>
      </c>
      <c r="E320" s="1">
        <v>2.6520926218898316E-2</v>
      </c>
      <c r="F320" s="1">
        <v>4.4100377960325086E-2</v>
      </c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 s="4" t="s">
        <v>32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/>
      <c r="H321"/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 s="8" t="s">
        <v>27</v>
      </c>
      <c r="B324" s="5" t="s">
        <v>806</v>
      </c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 s="8" t="s">
        <v>30</v>
      </c>
      <c r="B326" s="8" t="s">
        <v>31</v>
      </c>
      <c r="I326"/>
      <c r="J326"/>
      <c r="K326"/>
      <c r="L326"/>
      <c r="M326"/>
      <c r="N326"/>
      <c r="O326"/>
      <c r="P326"/>
      <c r="Q326"/>
      <c r="R326"/>
    </row>
    <row r="327" spans="1:18" ht="60" x14ac:dyDescent="0.25">
      <c r="A327" s="8" t="s">
        <v>33</v>
      </c>
      <c r="B327" s="44" t="s">
        <v>231</v>
      </c>
      <c r="C327" s="44" t="s">
        <v>226</v>
      </c>
      <c r="D327" s="44" t="s">
        <v>223</v>
      </c>
      <c r="E327" s="44" t="s">
        <v>225</v>
      </c>
      <c r="F327" s="44" t="s">
        <v>229</v>
      </c>
      <c r="G327" s="44" t="s">
        <v>230</v>
      </c>
      <c r="H327" s="5" t="s">
        <v>32</v>
      </c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4" t="s">
        <v>29</v>
      </c>
      <c r="B328" s="1">
        <v>0</v>
      </c>
      <c r="C328" s="1">
        <v>3.090394025238218E-3</v>
      </c>
      <c r="D328" s="1">
        <v>1.261910893638939E-2</v>
      </c>
      <c r="E328" s="1">
        <v>0.2312644862219933</v>
      </c>
      <c r="F328" s="1">
        <v>0.38913211434457895</v>
      </c>
      <c r="G328" s="1">
        <v>0.36389389647180015</v>
      </c>
      <c r="H328" s="1">
        <v>1</v>
      </c>
      <c r="I328"/>
      <c r="J328"/>
      <c r="K328"/>
      <c r="L328"/>
      <c r="M328"/>
      <c r="N328"/>
      <c r="O328"/>
      <c r="P328"/>
      <c r="Q328"/>
      <c r="R328"/>
    </row>
    <row r="329" spans="1:18" x14ac:dyDescent="0.25">
      <c r="A329" s="4" t="s">
        <v>16</v>
      </c>
      <c r="B329" s="1">
        <v>2.6013006503251626E-3</v>
      </c>
      <c r="C329" s="1">
        <v>0.91845922961480742</v>
      </c>
      <c r="D329" s="1">
        <v>3.6018009004502253E-3</v>
      </c>
      <c r="E329" s="1">
        <v>1.5507753876938469E-2</v>
      </c>
      <c r="F329" s="1">
        <v>5.982991495747874E-2</v>
      </c>
      <c r="G329" s="1">
        <v>0</v>
      </c>
      <c r="H329" s="1">
        <v>1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15</v>
      </c>
      <c r="B330" s="1">
        <v>4.0555790661588372E-3</v>
      </c>
      <c r="C330" s="1">
        <v>0.14641698405981096</v>
      </c>
      <c r="D330" s="1">
        <v>3.004655099449852E-2</v>
      </c>
      <c r="E330" s="1">
        <v>0.56362674566229365</v>
      </c>
      <c r="F330" s="1">
        <v>0.25251798561151079</v>
      </c>
      <c r="G330" s="1">
        <v>3.3361546057271829E-3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287</v>
      </c>
      <c r="B331" s="1">
        <v>0</v>
      </c>
      <c r="C331" s="1">
        <v>0</v>
      </c>
      <c r="D331" s="1">
        <v>0</v>
      </c>
      <c r="E331" s="1">
        <v>0.6429133858267716</v>
      </c>
      <c r="F331" s="1">
        <v>0.35708661417322834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14</v>
      </c>
      <c r="B332" s="1">
        <v>6.2067135835567472E-3</v>
      </c>
      <c r="C332" s="1">
        <v>6.1355004468275243E-2</v>
      </c>
      <c r="D332" s="1">
        <v>4.3258489722966934E-2</v>
      </c>
      <c r="E332" s="1">
        <v>0.46146810768543345</v>
      </c>
      <c r="F332" s="1">
        <v>0.42769772117962468</v>
      </c>
      <c r="G332" s="1">
        <v>1.3963360142984808E-5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638</v>
      </c>
      <c r="B333" s="1">
        <v>0</v>
      </c>
      <c r="C333" s="1">
        <v>1.1725293132328308E-2</v>
      </c>
      <c r="D333" s="1">
        <v>1.7922948073701841E-2</v>
      </c>
      <c r="E333" s="1">
        <v>0.4132328308207705</v>
      </c>
      <c r="F333" s="1">
        <v>0.55711892797319928</v>
      </c>
      <c r="G333" s="1">
        <v>0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13</v>
      </c>
      <c r="B334" s="1">
        <v>1.4807872539831303E-2</v>
      </c>
      <c r="C334" s="1">
        <v>9.6563573883161516E-2</v>
      </c>
      <c r="D334" s="1">
        <v>0.26888472352389881</v>
      </c>
      <c r="E334" s="1">
        <v>0.23105279600124962</v>
      </c>
      <c r="F334" s="1">
        <v>0.37110278038113087</v>
      </c>
      <c r="G334" s="1">
        <v>1.7588253670727898E-2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10</v>
      </c>
      <c r="B335" s="1">
        <v>1.8828991488264121E-3</v>
      </c>
      <c r="C335" s="1">
        <v>0.21409595047717306</v>
      </c>
      <c r="D335" s="1">
        <v>0.17456796492133092</v>
      </c>
      <c r="E335" s="1">
        <v>0.32825638380190869</v>
      </c>
      <c r="F335" s="1">
        <v>0.28119680165076089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9</v>
      </c>
      <c r="B336" s="1">
        <v>0</v>
      </c>
      <c r="C336" s="1">
        <v>0.22785846316345393</v>
      </c>
      <c r="D336" s="1">
        <v>0</v>
      </c>
      <c r="E336" s="1">
        <v>0</v>
      </c>
      <c r="F336" s="1">
        <v>0.77214153683654607</v>
      </c>
      <c r="G336" s="1">
        <v>0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 s="4" t="s">
        <v>0</v>
      </c>
      <c r="B337" s="1">
        <v>2.9604567561852401E-4</v>
      </c>
      <c r="C337" s="1">
        <v>0.10044406851342778</v>
      </c>
      <c r="D337" s="1">
        <v>0.18039754705011629</v>
      </c>
      <c r="E337" s="1">
        <v>0.55887079720871224</v>
      </c>
      <c r="F337" s="1">
        <v>8.0186085853245923E-2</v>
      </c>
      <c r="G337" s="1">
        <v>7.9805455698879257E-2</v>
      </c>
      <c r="H337" s="1">
        <v>1</v>
      </c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1:2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1" spans="1:24" s="33" customFormat="1" ht="18.75" x14ac:dyDescent="0.3">
      <c r="A341" s="41" t="s">
        <v>278</v>
      </c>
      <c r="I341" s="34"/>
      <c r="J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 x14ac:dyDescent="0.25">
      <c r="A342" s="5" t="s">
        <v>277</v>
      </c>
    </row>
    <row r="344" spans="1:24" x14ac:dyDescent="0.25">
      <c r="A344" s="25" t="s">
        <v>251</v>
      </c>
    </row>
    <row r="345" spans="1:24" x14ac:dyDescent="0.25">
      <c r="A345" s="8" t="s">
        <v>33</v>
      </c>
      <c r="B345" s="5" t="s">
        <v>279</v>
      </c>
      <c r="C345" s="5" t="s">
        <v>30</v>
      </c>
      <c r="D345"/>
      <c r="E345" s="31"/>
      <c r="F345" s="64" t="s">
        <v>280</v>
      </c>
      <c r="G345"/>
      <c r="H345"/>
      <c r="I345"/>
      <c r="J345"/>
    </row>
    <row r="346" spans="1:24" x14ac:dyDescent="0.25">
      <c r="A346" s="4" t="s">
        <v>64</v>
      </c>
      <c r="B346" s="5">
        <v>9227746460</v>
      </c>
      <c r="C346" s="5">
        <v>138010</v>
      </c>
      <c r="D346"/>
      <c r="E346" s="4" t="str">
        <f t="shared" ref="E346:E347" si="24">A346</f>
        <v>_1</v>
      </c>
      <c r="F346" s="5">
        <f t="shared" ref="F346:F347" si="25">B346/C346</f>
        <v>66862.882834577205</v>
      </c>
      <c r="G346"/>
      <c r="H346"/>
      <c r="I346"/>
      <c r="J346"/>
    </row>
    <row r="347" spans="1:24" x14ac:dyDescent="0.25">
      <c r="A347" s="4" t="s">
        <v>286</v>
      </c>
      <c r="B347" s="5">
        <v>13327633155</v>
      </c>
      <c r="C347" s="5">
        <v>195120</v>
      </c>
      <c r="D347"/>
      <c r="E347" s="4" t="str">
        <f t="shared" si="24"/>
        <v>_2</v>
      </c>
      <c r="F347" s="5">
        <f t="shared" si="25"/>
        <v>68304.80296740467</v>
      </c>
      <c r="G347"/>
      <c r="H347"/>
      <c r="I347"/>
      <c r="J347"/>
    </row>
    <row r="348" spans="1:24" x14ac:dyDescent="0.25">
      <c r="A348" s="4" t="s">
        <v>883</v>
      </c>
      <c r="B348" s="5">
        <v>13025056526</v>
      </c>
      <c r="C348" s="5">
        <v>190632</v>
      </c>
      <c r="D348"/>
      <c r="E348" s="4" t="str">
        <f t="shared" ref="E348" si="26">A348</f>
        <v>_3</v>
      </c>
      <c r="F348" s="5">
        <f t="shared" ref="F348" si="27">B348/C348</f>
        <v>68325.656374585582</v>
      </c>
    </row>
    <row r="349" spans="1:24" x14ac:dyDescent="0.25">
      <c r="A349" s="4" t="s">
        <v>905</v>
      </c>
      <c r="B349" s="5">
        <v>14137445181</v>
      </c>
      <c r="C349" s="5">
        <v>208590</v>
      </c>
      <c r="D349"/>
      <c r="E349" s="4" t="str">
        <f t="shared" ref="E349" si="28">A349</f>
        <v>_4</v>
      </c>
      <c r="F349" s="5">
        <f t="shared" ref="F349" si="29">B349/C349</f>
        <v>67776.236545376101</v>
      </c>
    </row>
    <row r="350" spans="1:24" x14ac:dyDescent="0.25">
      <c r="A350" s="4" t="s">
        <v>32</v>
      </c>
      <c r="B350" s="5">
        <v>49717881322</v>
      </c>
      <c r="C350" s="14">
        <v>732352</v>
      </c>
      <c r="D350"/>
      <c r="E350" s="4"/>
    </row>
    <row r="351" spans="1:24" x14ac:dyDescent="0.25">
      <c r="A351"/>
      <c r="B351"/>
      <c r="C351"/>
      <c r="D351"/>
      <c r="E351" s="4"/>
    </row>
    <row r="352" spans="1:24" x14ac:dyDescent="0.25">
      <c r="A352"/>
      <c r="B352"/>
      <c r="C352"/>
      <c r="D352"/>
      <c r="E352" s="4"/>
    </row>
    <row r="353" spans="1:16" ht="15.75" x14ac:dyDescent="0.25">
      <c r="A353"/>
      <c r="B353"/>
      <c r="C353"/>
      <c r="D353"/>
      <c r="E353" s="88"/>
      <c r="F353" s="89"/>
    </row>
    <row r="354" spans="1:16" ht="15.75" x14ac:dyDescent="0.25">
      <c r="A354"/>
      <c r="B354"/>
      <c r="C354"/>
      <c r="D354"/>
      <c r="E354" s="88"/>
      <c r="F354" s="89"/>
    </row>
    <row r="355" spans="1:16" ht="15.75" x14ac:dyDescent="0.25">
      <c r="A355"/>
      <c r="B355"/>
      <c r="C355"/>
      <c r="D355"/>
      <c r="E355" s="88"/>
      <c r="F355" s="89"/>
    </row>
    <row r="356" spans="1:16" ht="15.75" x14ac:dyDescent="0.25">
      <c r="A356"/>
      <c r="B356"/>
      <c r="C356"/>
      <c r="D356"/>
      <c r="E356" s="88"/>
      <c r="F356" s="89"/>
    </row>
    <row r="357" spans="1:16" ht="15.75" x14ac:dyDescent="0.25">
      <c r="A357"/>
      <c r="B357"/>
      <c r="C357"/>
      <c r="D357"/>
      <c r="E357" s="88"/>
      <c r="F357" s="89"/>
    </row>
    <row r="358" spans="1:16" ht="15.75" x14ac:dyDescent="0.25">
      <c r="A358"/>
      <c r="B358"/>
      <c r="C358"/>
      <c r="D358"/>
      <c r="E358" s="88"/>
      <c r="F358" s="89"/>
    </row>
    <row r="359" spans="1:16" x14ac:dyDescent="0.25">
      <c r="A359"/>
      <c r="B359"/>
      <c r="C359"/>
      <c r="D359"/>
      <c r="E359" s="91"/>
      <c r="F359" s="92"/>
      <c r="P359" s="2"/>
    </row>
    <row r="360" spans="1:16" x14ac:dyDescent="0.25">
      <c r="A360"/>
      <c r="B360"/>
      <c r="C360"/>
      <c r="D360"/>
      <c r="E360" s="40"/>
      <c r="F360" s="25"/>
    </row>
    <row r="361" spans="1:16" x14ac:dyDescent="0.25">
      <c r="A361" s="8" t="s">
        <v>27</v>
      </c>
      <c r="B361" s="5" t="s">
        <v>905</v>
      </c>
      <c r="C361"/>
      <c r="D361"/>
      <c r="E361"/>
    </row>
    <row r="362" spans="1:16" x14ac:dyDescent="0.25">
      <c r="A362"/>
      <c r="B362"/>
      <c r="C362"/>
      <c r="D362"/>
      <c r="E362"/>
    </row>
    <row r="363" spans="1:16" x14ac:dyDescent="0.25">
      <c r="A363" s="8" t="s">
        <v>33</v>
      </c>
      <c r="B363" s="5" t="s">
        <v>279</v>
      </c>
      <c r="C363" s="5" t="s">
        <v>30</v>
      </c>
    </row>
    <row r="364" spans="1:16" x14ac:dyDescent="0.25">
      <c r="A364" s="4" t="s">
        <v>29</v>
      </c>
      <c r="B364" s="5">
        <v>312791400</v>
      </c>
      <c r="C364" s="5">
        <v>10900</v>
      </c>
      <c r="E364" s="4" t="str">
        <f>A364</f>
        <v>Other</v>
      </c>
      <c r="F364" s="5">
        <f>B364/C364</f>
        <v>28696.458715596331</v>
      </c>
    </row>
    <row r="365" spans="1:16" x14ac:dyDescent="0.25">
      <c r="A365" s="4" t="s">
        <v>16</v>
      </c>
      <c r="B365" s="5">
        <v>721631815</v>
      </c>
      <c r="C365" s="5">
        <v>6920</v>
      </c>
      <c r="E365" s="4" t="str">
        <f t="shared" ref="E365:E372" si="30">A365</f>
        <v>MSI</v>
      </c>
      <c r="F365" s="5">
        <f t="shared" ref="F365:F371" si="31">B365/C365</f>
        <v>104282.05419075144</v>
      </c>
    </row>
    <row r="366" spans="1:16" x14ac:dyDescent="0.25">
      <c r="A366" s="4" t="s">
        <v>15</v>
      </c>
      <c r="B366" s="5">
        <v>3082414607</v>
      </c>
      <c r="C366" s="5">
        <v>49870</v>
      </c>
      <c r="E366" s="4" t="str">
        <f t="shared" si="30"/>
        <v>Lenovo</v>
      </c>
      <c r="F366" s="5">
        <f t="shared" si="31"/>
        <v>61808.995528373773</v>
      </c>
    </row>
    <row r="367" spans="1:16" x14ac:dyDescent="0.25">
      <c r="A367" s="4" t="s">
        <v>287</v>
      </c>
      <c r="B367" s="5">
        <v>32509282</v>
      </c>
      <c r="C367" s="5">
        <v>510</v>
      </c>
      <c r="E367" s="4" t="str">
        <f t="shared" si="30"/>
        <v>Huawei</v>
      </c>
      <c r="F367" s="5">
        <f t="shared" si="31"/>
        <v>63743.690196078431</v>
      </c>
    </row>
    <row r="368" spans="1:16" x14ac:dyDescent="0.25">
      <c r="A368" s="4" t="s">
        <v>14</v>
      </c>
      <c r="B368" s="5">
        <v>3728354143</v>
      </c>
      <c r="C368" s="5">
        <v>65180</v>
      </c>
      <c r="E368" s="4" t="str">
        <f t="shared" si="30"/>
        <v>HP</v>
      </c>
      <c r="F368" s="5">
        <f t="shared" si="31"/>
        <v>57200.892037434794</v>
      </c>
    </row>
    <row r="369" spans="1:24" x14ac:dyDescent="0.25">
      <c r="A369" s="4" t="s">
        <v>638</v>
      </c>
      <c r="B369" s="5">
        <v>195792190</v>
      </c>
      <c r="C369" s="5">
        <v>2710</v>
      </c>
      <c r="E369" s="4" t="str">
        <f t="shared" si="30"/>
        <v>Honor</v>
      </c>
      <c r="F369" s="5">
        <f t="shared" si="31"/>
        <v>72248.040590405901</v>
      </c>
    </row>
    <row r="370" spans="1:24" x14ac:dyDescent="0.25">
      <c r="A370" s="4" t="s">
        <v>13</v>
      </c>
      <c r="B370" s="5">
        <v>1080396042</v>
      </c>
      <c r="C370" s="5">
        <v>16090</v>
      </c>
      <c r="E370" s="4" t="str">
        <f t="shared" si="30"/>
        <v>Dell</v>
      </c>
      <c r="F370" s="5">
        <f t="shared" si="31"/>
        <v>67147.050466128028</v>
      </c>
    </row>
    <row r="371" spans="1:24" x14ac:dyDescent="0.25">
      <c r="A371" s="4" t="s">
        <v>10</v>
      </c>
      <c r="B371" s="5">
        <v>1383798967</v>
      </c>
      <c r="C371" s="5">
        <v>20590</v>
      </c>
      <c r="E371" s="4" t="str">
        <f t="shared" si="30"/>
        <v>Asus</v>
      </c>
      <c r="F371" s="5">
        <f t="shared" si="31"/>
        <v>67207.33205439533</v>
      </c>
    </row>
    <row r="372" spans="1:24" x14ac:dyDescent="0.25">
      <c r="A372" s="4" t="s">
        <v>9</v>
      </c>
      <c r="B372" s="5">
        <v>2392205899</v>
      </c>
      <c r="C372" s="5">
        <v>11990</v>
      </c>
      <c r="E372" s="4" t="str">
        <f t="shared" si="30"/>
        <v>Apple</v>
      </c>
      <c r="F372" s="5">
        <f>B372/C372</f>
        <v>199516.75554628856</v>
      </c>
    </row>
    <row r="373" spans="1:24" x14ac:dyDescent="0.25">
      <c r="A373" s="4" t="s">
        <v>0</v>
      </c>
      <c r="B373" s="5">
        <v>1207550836</v>
      </c>
      <c r="C373" s="5">
        <v>23830</v>
      </c>
      <c r="E373" s="4" t="str">
        <f t="shared" ref="E373" si="32">A373</f>
        <v>Acer</v>
      </c>
      <c r="F373" s="5">
        <f>B373/C373</f>
        <v>50673.55585396559</v>
      </c>
    </row>
    <row r="374" spans="1:24" x14ac:dyDescent="0.25">
      <c r="A374" s="4" t="s">
        <v>32</v>
      </c>
      <c r="B374" s="5">
        <v>14137445181</v>
      </c>
      <c r="C374" s="14">
        <v>208590</v>
      </c>
    </row>
    <row r="375" spans="1:24" x14ac:dyDescent="0.25">
      <c r="A375"/>
      <c r="B375"/>
      <c r="C375"/>
    </row>
    <row r="377" spans="1:24" s="33" customFormat="1" ht="18.75" x14ac:dyDescent="0.3">
      <c r="A377" s="41" t="s">
        <v>260</v>
      </c>
      <c r="I377" s="34"/>
      <c r="J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9" spans="1:24" x14ac:dyDescent="0.25">
      <c r="A379" s="25"/>
    </row>
    <row r="380" spans="1:24" x14ac:dyDescent="0.25">
      <c r="A380" s="25" t="s">
        <v>251</v>
      </c>
    </row>
    <row r="381" spans="1:24" x14ac:dyDescent="0.25">
      <c r="A381" s="8" t="s">
        <v>30</v>
      </c>
      <c r="B381" s="8" t="s">
        <v>31</v>
      </c>
      <c r="G381"/>
      <c r="H381"/>
      <c r="I381"/>
      <c r="J381"/>
      <c r="K381"/>
      <c r="L381"/>
      <c r="M381"/>
      <c r="N381"/>
    </row>
    <row r="382" spans="1:24" x14ac:dyDescent="0.25">
      <c r="A382" s="8" t="s">
        <v>33</v>
      </c>
      <c r="B382" s="5" t="s">
        <v>64</v>
      </c>
      <c r="C382" s="5" t="s">
        <v>286</v>
      </c>
      <c r="D382" s="5" t="s">
        <v>883</v>
      </c>
      <c r="E382" s="5" t="s">
        <v>905</v>
      </c>
      <c r="F382" s="5" t="s">
        <v>32</v>
      </c>
      <c r="G382"/>
      <c r="H382"/>
      <c r="I382"/>
      <c r="J382"/>
      <c r="K382"/>
      <c r="L382"/>
      <c r="M382"/>
      <c r="N382"/>
    </row>
    <row r="383" spans="1:24" x14ac:dyDescent="0.25">
      <c r="A383" s="4" t="s">
        <v>261</v>
      </c>
      <c r="B383" s="98">
        <v>3.043257734946743E-3</v>
      </c>
      <c r="C383" s="98">
        <v>2.1525215252152521E-3</v>
      </c>
      <c r="D383" s="98">
        <v>3.2523395862184734E-3</v>
      </c>
      <c r="E383" s="98">
        <v>1.0738769835562587E-2</v>
      </c>
      <c r="F383" s="98">
        <v>5.0522153281482131E-3</v>
      </c>
      <c r="G383"/>
      <c r="H383"/>
      <c r="I383"/>
      <c r="J383"/>
      <c r="K383"/>
      <c r="L383"/>
      <c r="M383"/>
      <c r="N383"/>
    </row>
    <row r="384" spans="1:24" x14ac:dyDescent="0.25">
      <c r="A384" s="4" t="s">
        <v>262</v>
      </c>
      <c r="B384" s="1">
        <v>6.9792044054778637E-2</v>
      </c>
      <c r="C384" s="1">
        <v>7.3790487904879049E-2</v>
      </c>
      <c r="D384" s="1">
        <v>0.10003042511225817</v>
      </c>
      <c r="E384" s="1">
        <v>5.9595378493695769E-2</v>
      </c>
      <c r="F384" s="1">
        <v>7.5824193830289266E-2</v>
      </c>
      <c r="G384"/>
      <c r="H384"/>
      <c r="I384"/>
      <c r="J384"/>
      <c r="K384"/>
      <c r="L384"/>
      <c r="M384"/>
      <c r="N384"/>
    </row>
    <row r="385" spans="1:14" x14ac:dyDescent="0.25">
      <c r="A385" s="4" t="s">
        <v>263</v>
      </c>
      <c r="B385" s="1">
        <v>0.11510035504673574</v>
      </c>
      <c r="C385" s="1">
        <v>0.10637043870438705</v>
      </c>
      <c r="D385" s="1">
        <v>0.13543371522094927</v>
      </c>
      <c r="E385" s="1">
        <v>0.16803777745817153</v>
      </c>
      <c r="F385" s="1">
        <v>0.13314499038713623</v>
      </c>
      <c r="G385"/>
      <c r="H385"/>
      <c r="I385"/>
      <c r="J385"/>
      <c r="K385"/>
      <c r="L385"/>
      <c r="M385"/>
      <c r="N385"/>
    </row>
    <row r="386" spans="1:14" x14ac:dyDescent="0.25">
      <c r="A386" s="4" t="s">
        <v>264</v>
      </c>
      <c r="B386" s="1">
        <v>0.2509673212086081</v>
      </c>
      <c r="C386" s="1">
        <v>0.30394628946289465</v>
      </c>
      <c r="D386" s="1">
        <v>0.24105082042888917</v>
      </c>
      <c r="E386" s="1">
        <v>0.19290474135864616</v>
      </c>
      <c r="F386" s="1">
        <v>0.24596368959189024</v>
      </c>
      <c r="G386"/>
      <c r="H386"/>
      <c r="I386"/>
      <c r="J386"/>
      <c r="K386"/>
      <c r="L386"/>
      <c r="M386"/>
      <c r="N386"/>
    </row>
    <row r="387" spans="1:14" x14ac:dyDescent="0.25">
      <c r="A387" s="4" t="s">
        <v>265</v>
      </c>
      <c r="B387" s="1">
        <v>0.13196145206869067</v>
      </c>
      <c r="C387" s="1">
        <v>8.1524190241902425E-2</v>
      </c>
      <c r="D387" s="1">
        <v>0.11113034537748122</v>
      </c>
      <c r="E387" s="1">
        <v>0.15492113715902009</v>
      </c>
      <c r="F387" s="1">
        <v>0.11964055536135629</v>
      </c>
      <c r="G387"/>
      <c r="H387"/>
      <c r="I387"/>
      <c r="J387"/>
      <c r="K387"/>
      <c r="L387"/>
      <c r="M387"/>
      <c r="N387"/>
    </row>
    <row r="388" spans="1:14" x14ac:dyDescent="0.25">
      <c r="A388" s="4" t="s">
        <v>266</v>
      </c>
      <c r="B388" s="1">
        <v>8.8319686979204406E-2</v>
      </c>
      <c r="C388" s="1">
        <v>0.1361469864698647</v>
      </c>
      <c r="D388" s="1">
        <v>9.7255445045952404E-2</v>
      </c>
      <c r="E388" s="1">
        <v>0.10626108634162712</v>
      </c>
      <c r="F388" s="1">
        <v>0.10849837236738617</v>
      </c>
      <c r="G388"/>
      <c r="H388"/>
      <c r="I388"/>
      <c r="J388"/>
      <c r="K388"/>
      <c r="L388"/>
      <c r="M388"/>
      <c r="N388"/>
    </row>
    <row r="389" spans="1:14" x14ac:dyDescent="0.25">
      <c r="A389" s="4" t="s">
        <v>642</v>
      </c>
      <c r="B389" s="1">
        <v>8.8355916237953774E-2</v>
      </c>
      <c r="C389" s="1">
        <v>8.773575235752358E-2</v>
      </c>
      <c r="D389" s="1">
        <v>9.4926350245499183E-2</v>
      </c>
      <c r="E389" s="1">
        <v>9.702766192051393E-2</v>
      </c>
      <c r="F389" s="1">
        <v>9.2370881761775755E-2</v>
      </c>
      <c r="G389"/>
      <c r="H389"/>
      <c r="I389"/>
      <c r="J389"/>
      <c r="K389"/>
      <c r="L389"/>
      <c r="M389"/>
      <c r="N389"/>
    </row>
    <row r="390" spans="1:14" x14ac:dyDescent="0.25">
      <c r="A390" s="4" t="s">
        <v>641</v>
      </c>
      <c r="B390" s="1">
        <v>0.25245996666908194</v>
      </c>
      <c r="C390" s="1">
        <v>0.20833333333333334</v>
      </c>
      <c r="D390" s="1">
        <v>0.21692055898275212</v>
      </c>
      <c r="E390" s="1">
        <v>0.21051344743276285</v>
      </c>
      <c r="F390" s="1">
        <v>0.21950510137201784</v>
      </c>
      <c r="G390"/>
      <c r="H390"/>
      <c r="I390"/>
      <c r="J390"/>
      <c r="K390"/>
      <c r="L390"/>
      <c r="M390"/>
      <c r="N390"/>
    </row>
    <row r="391" spans="1:14" x14ac:dyDescent="0.25">
      <c r="A391" s="4" t="s">
        <v>32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</row>
    <row r="392" spans="1:14" x14ac:dyDescent="0.25">
      <c r="A392"/>
      <c r="B392"/>
      <c r="C392"/>
      <c r="D392"/>
      <c r="E392"/>
    </row>
    <row r="393" spans="1:14" x14ac:dyDescent="0.25">
      <c r="A393" s="8" t="s">
        <v>27</v>
      </c>
      <c r="B393" s="5" t="s">
        <v>905</v>
      </c>
      <c r="C393"/>
      <c r="D393"/>
      <c r="E393"/>
    </row>
    <row r="394" spans="1:14" x14ac:dyDescent="0.25">
      <c r="A394"/>
      <c r="B394"/>
      <c r="C394"/>
      <c r="D394"/>
      <c r="E394"/>
    </row>
    <row r="395" spans="1:14" x14ac:dyDescent="0.25">
      <c r="A395" s="8" t="s">
        <v>30</v>
      </c>
      <c r="B395" s="8" t="s">
        <v>31</v>
      </c>
    </row>
    <row r="396" spans="1:14" x14ac:dyDescent="0.25">
      <c r="A396" s="8" t="s">
        <v>33</v>
      </c>
      <c r="B396" s="5" t="s">
        <v>261</v>
      </c>
      <c r="C396" s="5" t="s">
        <v>262</v>
      </c>
      <c r="D396" s="5" t="s">
        <v>263</v>
      </c>
      <c r="E396" s="5" t="s">
        <v>264</v>
      </c>
      <c r="F396" s="5" t="s">
        <v>265</v>
      </c>
      <c r="G396" s="5" t="s">
        <v>266</v>
      </c>
      <c r="H396" s="5" t="s">
        <v>642</v>
      </c>
      <c r="I396" s="5" t="s">
        <v>641</v>
      </c>
      <c r="J396" s="5" t="s">
        <v>32</v>
      </c>
    </row>
    <row r="397" spans="1:14" x14ac:dyDescent="0.25">
      <c r="A397" s="4" t="s">
        <v>29</v>
      </c>
      <c r="B397" s="1">
        <v>5.6880733944954132E-2</v>
      </c>
      <c r="C397" s="1">
        <v>0.66972477064220182</v>
      </c>
      <c r="D397" s="1">
        <v>0.23577981651376148</v>
      </c>
      <c r="E397" s="1">
        <v>0</v>
      </c>
      <c r="F397" s="1">
        <v>0</v>
      </c>
      <c r="G397" s="1">
        <v>3.7614678899082571E-2</v>
      </c>
      <c r="H397" s="1">
        <v>0</v>
      </c>
      <c r="I397" s="1">
        <v>0</v>
      </c>
      <c r="J397" s="1">
        <v>1</v>
      </c>
    </row>
    <row r="398" spans="1:14" x14ac:dyDescent="0.25">
      <c r="A398" s="4" t="s">
        <v>16</v>
      </c>
      <c r="B398" s="1">
        <v>0</v>
      </c>
      <c r="C398" s="1">
        <v>0</v>
      </c>
      <c r="D398" s="1">
        <v>0</v>
      </c>
      <c r="E398" s="1">
        <v>0</v>
      </c>
      <c r="F398" s="1">
        <v>1.3005780346820809E-3</v>
      </c>
      <c r="G398" s="1">
        <v>0.24075144508670521</v>
      </c>
      <c r="H398" s="1">
        <v>7.3699421965317917E-3</v>
      </c>
      <c r="I398" s="1">
        <v>0.75057803468208095</v>
      </c>
      <c r="J398" s="1">
        <v>1</v>
      </c>
    </row>
    <row r="399" spans="1:14" x14ac:dyDescent="0.25">
      <c r="A399" s="4" t="s">
        <v>15</v>
      </c>
      <c r="B399" s="1">
        <v>0</v>
      </c>
      <c r="C399" s="1">
        <v>7.0784038500100264E-3</v>
      </c>
      <c r="D399" s="1">
        <v>0.24118708642470424</v>
      </c>
      <c r="E399" s="1">
        <v>0.30262682975736915</v>
      </c>
      <c r="F399" s="1">
        <v>4.2169641066773608E-2</v>
      </c>
      <c r="G399" s="1">
        <v>7.7321034690194509E-2</v>
      </c>
      <c r="H399" s="1">
        <v>0.13075997593743735</v>
      </c>
      <c r="I399" s="1">
        <v>0.19885702827351112</v>
      </c>
      <c r="J399" s="1">
        <v>1</v>
      </c>
    </row>
    <row r="400" spans="1:14" x14ac:dyDescent="0.25">
      <c r="A400" s="4" t="s">
        <v>287</v>
      </c>
      <c r="B400" s="1">
        <v>0</v>
      </c>
      <c r="C400" s="1">
        <v>0</v>
      </c>
      <c r="D400" s="1">
        <v>0</v>
      </c>
      <c r="E400" s="1">
        <v>0</v>
      </c>
      <c r="F400" s="1">
        <v>0.71176470588235297</v>
      </c>
      <c r="G400" s="1">
        <v>0.1803921568627451</v>
      </c>
      <c r="H400" s="1">
        <v>0</v>
      </c>
      <c r="I400" s="1">
        <v>0.10784313725490197</v>
      </c>
      <c r="J400" s="1">
        <v>1</v>
      </c>
    </row>
    <row r="401" spans="1:24" x14ac:dyDescent="0.25">
      <c r="A401" s="4" t="s">
        <v>14</v>
      </c>
      <c r="B401" s="1">
        <v>0</v>
      </c>
      <c r="C401" s="1">
        <v>3.1359312672598956E-2</v>
      </c>
      <c r="D401" s="1">
        <v>0.17517643448910708</v>
      </c>
      <c r="E401" s="1">
        <v>0.18131328628413623</v>
      </c>
      <c r="F401" s="1">
        <v>0.26913163547100338</v>
      </c>
      <c r="G401" s="1">
        <v>0.11997545259281989</v>
      </c>
      <c r="H401" s="1">
        <v>0.14783675974225222</v>
      </c>
      <c r="I401" s="1">
        <v>7.5207118748082238E-2</v>
      </c>
      <c r="J401" s="1">
        <v>1</v>
      </c>
    </row>
    <row r="402" spans="1:24" x14ac:dyDescent="0.25">
      <c r="A402" s="4" t="s">
        <v>638</v>
      </c>
      <c r="B402" s="1">
        <v>0</v>
      </c>
      <c r="C402" s="1">
        <v>0</v>
      </c>
      <c r="D402" s="1">
        <v>0</v>
      </c>
      <c r="E402" s="1">
        <v>0</v>
      </c>
      <c r="F402" s="1">
        <v>0.37380073800738006</v>
      </c>
      <c r="G402" s="1">
        <v>0.24538745387453875</v>
      </c>
      <c r="H402" s="1">
        <v>0</v>
      </c>
      <c r="I402" s="1">
        <v>0.38081180811808119</v>
      </c>
      <c r="J402" s="1">
        <v>1</v>
      </c>
    </row>
    <row r="403" spans="1:24" x14ac:dyDescent="0.25">
      <c r="A403" s="4" t="s">
        <v>13</v>
      </c>
      <c r="B403" s="1">
        <v>0</v>
      </c>
      <c r="C403" s="1">
        <v>0</v>
      </c>
      <c r="D403" s="1">
        <v>2.1566190180236172E-2</v>
      </c>
      <c r="E403" s="1">
        <v>0.2042883778744562</v>
      </c>
      <c r="F403" s="1">
        <v>0.17775015537600994</v>
      </c>
      <c r="G403" s="1">
        <v>0.34673710379117462</v>
      </c>
      <c r="H403" s="1">
        <v>3.3934120571783716E-2</v>
      </c>
      <c r="I403" s="1">
        <v>0.21572405220633933</v>
      </c>
      <c r="J403" s="1">
        <v>1</v>
      </c>
    </row>
    <row r="404" spans="1:24" x14ac:dyDescent="0.25">
      <c r="A404" s="4" t="s">
        <v>10</v>
      </c>
      <c r="B404" s="1">
        <v>0</v>
      </c>
      <c r="C404" s="1">
        <v>0</v>
      </c>
      <c r="D404" s="1">
        <v>0.30529383195726079</v>
      </c>
      <c r="E404" s="1">
        <v>0.12943176299174355</v>
      </c>
      <c r="F404" s="1">
        <v>0.20879067508499272</v>
      </c>
      <c r="G404" s="1">
        <v>5.8717824186498298E-2</v>
      </c>
      <c r="H404" s="1">
        <v>6.3525983487129678E-2</v>
      </c>
      <c r="I404" s="1">
        <v>0.23423992229237495</v>
      </c>
      <c r="J404" s="1">
        <v>1</v>
      </c>
    </row>
    <row r="405" spans="1:24" x14ac:dyDescent="0.25">
      <c r="A405" s="4" t="s">
        <v>9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1</v>
      </c>
    </row>
    <row r="406" spans="1:24" x14ac:dyDescent="0.25">
      <c r="A406" s="4" t="s">
        <v>0</v>
      </c>
      <c r="B406" s="1">
        <v>6.7981535879143934E-2</v>
      </c>
      <c r="C406" s="1">
        <v>0.11472933277381452</v>
      </c>
      <c r="D406" s="1">
        <v>0.10079731430969366</v>
      </c>
      <c r="E406" s="1">
        <v>0.30952580780528743</v>
      </c>
      <c r="F406" s="1">
        <v>0.17314309693663449</v>
      </c>
      <c r="G406" s="1">
        <v>3.642467477968947E-2</v>
      </c>
      <c r="H406" s="1">
        <v>9.1355434326479232E-2</v>
      </c>
      <c r="I406" s="1">
        <v>0.10604280318925724</v>
      </c>
      <c r="J406" s="1">
        <v>1</v>
      </c>
    </row>
    <row r="407" spans="1:24" x14ac:dyDescent="0.25">
      <c r="A407"/>
      <c r="B407"/>
      <c r="C407"/>
      <c r="D407"/>
      <c r="E407"/>
      <c r="F407"/>
      <c r="G407"/>
      <c r="H407"/>
    </row>
    <row r="408" spans="1:24" x14ac:dyDescent="0.25">
      <c r="A408"/>
      <c r="B408"/>
      <c r="C408"/>
      <c r="D408"/>
      <c r="E408"/>
      <c r="F408"/>
      <c r="G408"/>
      <c r="H408"/>
    </row>
    <row r="410" spans="1:24" s="33" customFormat="1" ht="18.75" x14ac:dyDescent="0.3">
      <c r="A410" s="41" t="s">
        <v>290</v>
      </c>
      <c r="I410" s="34"/>
      <c r="J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2" spans="1:24" x14ac:dyDescent="0.25">
      <c r="A412" s="25" t="s">
        <v>291</v>
      </c>
    </row>
    <row r="413" spans="1:24" x14ac:dyDescent="0.25">
      <c r="A413" s="5" t="s">
        <v>0</v>
      </c>
      <c r="B413" s="5" t="s">
        <v>807</v>
      </c>
    </row>
    <row r="414" spans="1:24" x14ac:dyDescent="0.25">
      <c r="A414" s="5" t="s">
        <v>10</v>
      </c>
      <c r="B414" s="5" t="s">
        <v>331</v>
      </c>
    </row>
    <row r="415" spans="1:24" x14ac:dyDescent="0.25">
      <c r="A415" s="5" t="s">
        <v>13</v>
      </c>
      <c r="B415" s="5" t="s">
        <v>292</v>
      </c>
    </row>
    <row r="416" spans="1:24" x14ac:dyDescent="0.25">
      <c r="A416" s="5" t="s">
        <v>14</v>
      </c>
      <c r="B416" s="5" t="s">
        <v>332</v>
      </c>
    </row>
    <row r="417" spans="1:14" x14ac:dyDescent="0.25">
      <c r="A417" s="5" t="s">
        <v>15</v>
      </c>
      <c r="B417" s="5" t="s">
        <v>293</v>
      </c>
    </row>
    <row r="418" spans="1:14" x14ac:dyDescent="0.25">
      <c r="A418" s="5" t="s">
        <v>16</v>
      </c>
      <c r="B418" s="5" t="s">
        <v>294</v>
      </c>
    </row>
    <row r="420" spans="1:14" x14ac:dyDescent="0.25">
      <c r="A420" s="25" t="s">
        <v>251</v>
      </c>
    </row>
    <row r="421" spans="1:14" x14ac:dyDescent="0.25">
      <c r="A421" s="8" t="s">
        <v>30</v>
      </c>
      <c r="B421" s="8" t="s">
        <v>31</v>
      </c>
      <c r="G421"/>
      <c r="H421"/>
      <c r="I421"/>
      <c r="J421"/>
      <c r="K421"/>
      <c r="L421"/>
      <c r="M421"/>
      <c r="N421"/>
    </row>
    <row r="422" spans="1:14" x14ac:dyDescent="0.25">
      <c r="A422" s="8" t="s">
        <v>33</v>
      </c>
      <c r="B422" s="5" t="s">
        <v>64</v>
      </c>
      <c r="C422" s="5" t="s">
        <v>286</v>
      </c>
      <c r="D422" s="5" t="s">
        <v>883</v>
      </c>
      <c r="E422" s="5" t="s">
        <v>905</v>
      </c>
      <c r="F422" s="5" t="s">
        <v>32</v>
      </c>
      <c r="G422"/>
      <c r="H422"/>
      <c r="I422"/>
      <c r="J422"/>
      <c r="K422"/>
      <c r="L422"/>
      <c r="M422"/>
      <c r="N422"/>
    </row>
    <row r="423" spans="1:14" x14ac:dyDescent="0.25">
      <c r="A423" s="4" t="s">
        <v>228</v>
      </c>
      <c r="B423" s="1">
        <v>0.27911745525686543</v>
      </c>
      <c r="C423" s="1">
        <v>0.30250615006150061</v>
      </c>
      <c r="D423" s="1">
        <v>0.27087267615090854</v>
      </c>
      <c r="E423" s="1">
        <v>0.3121865861258929</v>
      </c>
      <c r="F423" s="1">
        <v>0.29262158087914009</v>
      </c>
      <c r="G423"/>
      <c r="H423"/>
      <c r="I423"/>
      <c r="J423"/>
      <c r="K423"/>
      <c r="L423"/>
      <c r="M423"/>
      <c r="N423"/>
    </row>
    <row r="424" spans="1:14" x14ac:dyDescent="0.25">
      <c r="A424" s="4" t="s">
        <v>224</v>
      </c>
      <c r="B424" s="1">
        <v>0.72088254474313451</v>
      </c>
      <c r="C424" s="1">
        <v>0.69749384993849939</v>
      </c>
      <c r="D424" s="1">
        <v>0.7291273238490914</v>
      </c>
      <c r="E424" s="1">
        <v>0.6878134138741071</v>
      </c>
      <c r="F424" s="1">
        <v>0.70737841912085997</v>
      </c>
      <c r="G424"/>
      <c r="H424"/>
      <c r="I424"/>
      <c r="J424"/>
      <c r="K424"/>
      <c r="L424"/>
      <c r="M424"/>
      <c r="N424"/>
    </row>
    <row r="425" spans="1:14" x14ac:dyDescent="0.25">
      <c r="A425" s="4" t="s">
        <v>32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/>
      <c r="H425"/>
      <c r="I425"/>
      <c r="J425"/>
      <c r="K425"/>
      <c r="L425"/>
      <c r="M425"/>
      <c r="N425"/>
    </row>
    <row r="426" spans="1:14" x14ac:dyDescent="0.25">
      <c r="A426"/>
      <c r="B426"/>
      <c r="C426"/>
      <c r="D426"/>
      <c r="E426"/>
      <c r="F426"/>
      <c r="G426"/>
      <c r="H426"/>
    </row>
    <row r="427" spans="1:14" x14ac:dyDescent="0.25">
      <c r="A427"/>
      <c r="B427"/>
      <c r="C427"/>
      <c r="D427"/>
      <c r="E427"/>
      <c r="F427"/>
    </row>
    <row r="428" spans="1:14" x14ac:dyDescent="0.25">
      <c r="A428" s="40" t="s">
        <v>256</v>
      </c>
      <c r="B428"/>
      <c r="C428"/>
      <c r="D428"/>
      <c r="E428"/>
    </row>
    <row r="429" spans="1:14" x14ac:dyDescent="0.25">
      <c r="A429" s="8" t="s">
        <v>27</v>
      </c>
      <c r="B429" s="5" t="s">
        <v>905</v>
      </c>
      <c r="C429"/>
      <c r="D429"/>
      <c r="E429"/>
    </row>
    <row r="430" spans="1:14" x14ac:dyDescent="0.25">
      <c r="A430"/>
      <c r="B430"/>
      <c r="C430"/>
      <c r="D430"/>
      <c r="E430"/>
    </row>
    <row r="431" spans="1:14" x14ac:dyDescent="0.25">
      <c r="A431" s="8" t="s">
        <v>30</v>
      </c>
      <c r="B431" s="8" t="s">
        <v>31</v>
      </c>
      <c r="E431"/>
      <c r="F431"/>
      <c r="G431"/>
      <c r="H431"/>
      <c r="I431"/>
    </row>
    <row r="432" spans="1:14" x14ac:dyDescent="0.25">
      <c r="A432" s="8" t="s">
        <v>33</v>
      </c>
      <c r="B432" s="5" t="s">
        <v>228</v>
      </c>
      <c r="C432" s="5" t="s">
        <v>224</v>
      </c>
      <c r="D432" s="5" t="s">
        <v>32</v>
      </c>
      <c r="E432"/>
      <c r="F432"/>
      <c r="G432" s="5" t="s">
        <v>17</v>
      </c>
      <c r="H432"/>
      <c r="I432"/>
    </row>
    <row r="433" spans="1:9" x14ac:dyDescent="0.25">
      <c r="A433" s="4" t="s">
        <v>0</v>
      </c>
      <c r="B433" s="1">
        <v>0.12228283676038607</v>
      </c>
      <c r="C433" s="1">
        <v>0.87771716323961391</v>
      </c>
      <c r="D433" s="1">
        <v>1</v>
      </c>
      <c r="E433"/>
      <c r="F433"/>
      <c r="G433"/>
      <c r="H433"/>
      <c r="I433"/>
    </row>
    <row r="434" spans="1:9" x14ac:dyDescent="0.25">
      <c r="A434" s="4" t="s">
        <v>9</v>
      </c>
      <c r="B434" s="1">
        <v>0</v>
      </c>
      <c r="C434" s="1">
        <v>1</v>
      </c>
      <c r="D434" s="1">
        <v>1</v>
      </c>
      <c r="E434"/>
      <c r="F434"/>
      <c r="G434"/>
      <c r="H434"/>
      <c r="I434"/>
    </row>
    <row r="435" spans="1:9" x14ac:dyDescent="0.25">
      <c r="A435" s="4" t="s">
        <v>10</v>
      </c>
      <c r="B435" s="1">
        <v>0.10330257406508013</v>
      </c>
      <c r="C435" s="1">
        <v>0.89669742593491986</v>
      </c>
      <c r="D435" s="1">
        <v>1</v>
      </c>
      <c r="E435"/>
      <c r="F435"/>
      <c r="G435"/>
      <c r="H435"/>
      <c r="I435"/>
    </row>
    <row r="436" spans="1:9" x14ac:dyDescent="0.25">
      <c r="A436" s="4" t="s">
        <v>13</v>
      </c>
      <c r="B436" s="1">
        <v>0.73915475450590429</v>
      </c>
      <c r="C436" s="1">
        <v>0.26084524549409571</v>
      </c>
      <c r="D436" s="1">
        <v>1</v>
      </c>
      <c r="E436"/>
      <c r="F436"/>
      <c r="G436"/>
      <c r="H436"/>
      <c r="I436"/>
    </row>
    <row r="437" spans="1:9" x14ac:dyDescent="0.25">
      <c r="A437" s="4" t="s">
        <v>14</v>
      </c>
      <c r="B437" s="1">
        <v>0.38346118441239646</v>
      </c>
      <c r="C437" s="1">
        <v>0.61653881558760359</v>
      </c>
      <c r="D437" s="1">
        <v>1</v>
      </c>
      <c r="E437"/>
      <c r="F437"/>
      <c r="G437"/>
      <c r="H437"/>
      <c r="I437"/>
    </row>
    <row r="438" spans="1:9" x14ac:dyDescent="0.25">
      <c r="A438" s="4" t="s">
        <v>15</v>
      </c>
      <c r="B438" s="1">
        <v>0.38177260878283537</v>
      </c>
      <c r="C438" s="1">
        <v>0.61822739121716463</v>
      </c>
      <c r="D438" s="1">
        <v>1</v>
      </c>
      <c r="E438"/>
      <c r="F438"/>
      <c r="G438"/>
      <c r="H438"/>
      <c r="I438"/>
    </row>
    <row r="439" spans="1:9" x14ac:dyDescent="0.25">
      <c r="A439" s="4" t="s">
        <v>16</v>
      </c>
      <c r="B439" s="1">
        <v>2.8901734104046245E-4</v>
      </c>
      <c r="C439" s="1">
        <v>0.99971098265895952</v>
      </c>
      <c r="D439" s="1">
        <v>1</v>
      </c>
      <c r="E439"/>
      <c r="F439"/>
      <c r="G439"/>
      <c r="H439"/>
      <c r="I439"/>
    </row>
    <row r="440" spans="1:9" x14ac:dyDescent="0.25">
      <c r="A440" s="4" t="s">
        <v>29</v>
      </c>
      <c r="B440" s="1">
        <v>0.38073394495412843</v>
      </c>
      <c r="C440" s="1">
        <v>0.61926605504587151</v>
      </c>
      <c r="D440" s="1">
        <v>1</v>
      </c>
      <c r="E440"/>
      <c r="F440"/>
      <c r="G440"/>
      <c r="H440"/>
      <c r="I440"/>
    </row>
    <row r="441" spans="1:9" x14ac:dyDescent="0.25">
      <c r="A441" s="4" t="s">
        <v>287</v>
      </c>
      <c r="B441" s="1">
        <v>0</v>
      </c>
      <c r="C441" s="1">
        <v>1</v>
      </c>
      <c r="D441" s="1">
        <v>1</v>
      </c>
      <c r="E441"/>
    </row>
    <row r="442" spans="1:9" x14ac:dyDescent="0.25">
      <c r="A442" s="4" t="s">
        <v>638</v>
      </c>
      <c r="B442" s="1">
        <v>0</v>
      </c>
      <c r="C442" s="1">
        <v>1</v>
      </c>
      <c r="D442" s="1">
        <v>1</v>
      </c>
    </row>
    <row r="443" spans="1:9" x14ac:dyDescent="0.25">
      <c r="A443"/>
      <c r="B443"/>
    </row>
    <row r="444" spans="1:9" x14ac:dyDescent="0.25">
      <c r="A444"/>
      <c r="B444"/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G18" sqref="G18"/>
    </sheetView>
  </sheetViews>
  <sheetFormatPr defaultRowHeight="15" x14ac:dyDescent="0.25"/>
  <cols>
    <col min="1" max="1" width="26.140625" customWidth="1"/>
    <col min="2" max="2" width="30.7109375" customWidth="1"/>
    <col min="3" max="3" width="5.5703125" customWidth="1"/>
    <col min="4" max="4" width="11.85546875" customWidth="1"/>
    <col min="5" max="5" width="12.140625" customWidth="1"/>
    <col min="6" max="6" width="11.85546875" customWidth="1"/>
    <col min="7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6" s="36" customFormat="1" ht="18.600000000000001" x14ac:dyDescent="0.45">
      <c r="A1" s="33" t="s">
        <v>17</v>
      </c>
    </row>
    <row r="2" spans="1:6" s="9" customFormat="1" ht="18.600000000000001" x14ac:dyDescent="0.45">
      <c r="A2" s="43" t="s">
        <v>281</v>
      </c>
    </row>
    <row r="3" spans="1:6" ht="18.600000000000001" x14ac:dyDescent="0.45">
      <c r="A3" s="7" t="s">
        <v>248</v>
      </c>
    </row>
    <row r="4" spans="1:6" ht="14.45" x14ac:dyDescent="0.35">
      <c r="A4" s="4"/>
    </row>
    <row r="5" spans="1:6" s="36" customFormat="1" ht="14.45" x14ac:dyDescent="0.35">
      <c r="A5" s="65" t="s">
        <v>282</v>
      </c>
    </row>
    <row r="6" spans="1:6" ht="14.45" x14ac:dyDescent="0.35">
      <c r="A6" s="40"/>
    </row>
    <row r="7" spans="1:6" x14ac:dyDescent="0.25">
      <c r="A7" s="62"/>
      <c r="B7" s="62" t="s">
        <v>64</v>
      </c>
      <c r="C7" s="62" t="s">
        <v>286</v>
      </c>
      <c r="D7" s="62" t="s">
        <v>883</v>
      </c>
      <c r="E7" s="62" t="s">
        <v>905</v>
      </c>
    </row>
    <row r="8" spans="1:6" x14ac:dyDescent="0.25">
      <c r="A8" s="24" t="s">
        <v>226</v>
      </c>
      <c r="B8" s="45">
        <v>16583</v>
      </c>
      <c r="C8" s="45">
        <v>29381</v>
      </c>
      <c r="D8" s="45">
        <v>27388</v>
      </c>
      <c r="E8" s="45">
        <v>29173</v>
      </c>
    </row>
    <row r="9" spans="1:6" x14ac:dyDescent="0.25">
      <c r="A9" s="24" t="s">
        <v>283</v>
      </c>
      <c r="B9" s="90">
        <v>0.12015795956814723</v>
      </c>
      <c r="C9" s="90">
        <v>0.15057913079130791</v>
      </c>
      <c r="D9" s="90">
        <v>0.14366947836669605</v>
      </c>
      <c r="E9" s="105">
        <v>0.13985809482717293</v>
      </c>
    </row>
    <row r="10" spans="1:6" ht="14.45" x14ac:dyDescent="0.35">
      <c r="A10" s="4"/>
    </row>
    <row r="11" spans="1:6" x14ac:dyDescent="0.25">
      <c r="A11" s="8" t="s">
        <v>30</v>
      </c>
      <c r="B11" s="8" t="s">
        <v>31</v>
      </c>
      <c r="C11" s="5"/>
      <c r="D11" s="5"/>
      <c r="E11" s="5"/>
      <c r="F11" s="5"/>
    </row>
    <row r="12" spans="1:6" x14ac:dyDescent="0.25">
      <c r="A12" s="8" t="s">
        <v>33</v>
      </c>
      <c r="B12" s="5" t="s">
        <v>64</v>
      </c>
      <c r="C12" s="5" t="s">
        <v>286</v>
      </c>
      <c r="D12" s="5" t="s">
        <v>883</v>
      </c>
      <c r="E12" s="5" t="s">
        <v>905</v>
      </c>
      <c r="F12" s="5" t="s">
        <v>32</v>
      </c>
    </row>
    <row r="13" spans="1:6" x14ac:dyDescent="0.25">
      <c r="A13" s="40" t="s">
        <v>226</v>
      </c>
      <c r="B13" s="83">
        <v>0.12009999275414825</v>
      </c>
      <c r="C13" s="83">
        <v>0.15050738007380074</v>
      </c>
      <c r="D13" s="83">
        <v>0.14361702127659576</v>
      </c>
      <c r="E13" s="83">
        <v>0.13985809482717293</v>
      </c>
      <c r="F13" s="83">
        <v>0.13995046098051211</v>
      </c>
    </row>
    <row r="14" spans="1:6" ht="14.45" x14ac:dyDescent="0.35">
      <c r="A14" s="4" t="s">
        <v>231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4.0690815345626151E-3</v>
      </c>
    </row>
    <row r="15" spans="1:6" ht="14.45" x14ac:dyDescent="0.35">
      <c r="A15" s="4" t="s">
        <v>223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9.1880680328585165E-2</v>
      </c>
    </row>
    <row r="16" spans="1:6" ht="14.45" x14ac:dyDescent="0.35">
      <c r="A16" s="4" t="s">
        <v>225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0.40492959669667045</v>
      </c>
    </row>
    <row r="17" spans="1:9" ht="14.45" x14ac:dyDescent="0.35">
      <c r="A17" s="4" t="s">
        <v>229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0.31506980249934458</v>
      </c>
    </row>
    <row r="18" spans="1:9" ht="14.45" x14ac:dyDescent="0.35">
      <c r="A18" s="4" t="s">
        <v>230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4.4100377960325086E-2</v>
      </c>
    </row>
    <row r="19" spans="1:9" x14ac:dyDescent="0.25">
      <c r="A19" s="4" t="s">
        <v>32</v>
      </c>
      <c r="B19" s="104">
        <v>1</v>
      </c>
      <c r="C19" s="104">
        <v>1</v>
      </c>
      <c r="D19" s="104">
        <v>1</v>
      </c>
      <c r="E19" s="104">
        <v>1</v>
      </c>
      <c r="F19" s="104">
        <v>1</v>
      </c>
    </row>
    <row r="21" spans="1:9" s="59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6"/>
      <c r="B22" s="67"/>
      <c r="C22" s="67"/>
      <c r="D22" s="67"/>
      <c r="E22" s="67"/>
    </row>
    <row r="23" spans="1:9" x14ac:dyDescent="0.25">
      <c r="A23" s="8" t="s">
        <v>234</v>
      </c>
      <c r="B23" s="5" t="s">
        <v>226</v>
      </c>
    </row>
    <row r="25" spans="1:9" x14ac:dyDescent="0.25">
      <c r="A25" s="8" t="s">
        <v>30</v>
      </c>
      <c r="B25" s="8" t="s">
        <v>31</v>
      </c>
      <c r="C25" s="5"/>
      <c r="D25" s="5"/>
      <c r="E25" s="5"/>
      <c r="F25" s="5"/>
    </row>
    <row r="26" spans="1:9" x14ac:dyDescent="0.25">
      <c r="A26" s="8" t="s">
        <v>33</v>
      </c>
      <c r="B26" s="5" t="s">
        <v>64</v>
      </c>
      <c r="C26" s="5" t="s">
        <v>286</v>
      </c>
      <c r="D26" s="5" t="s">
        <v>883</v>
      </c>
      <c r="E26" s="5" t="s">
        <v>905</v>
      </c>
      <c r="F26" s="5" t="s">
        <v>32</v>
      </c>
    </row>
    <row r="27" spans="1:9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0.76189593435649261</v>
      </c>
    </row>
    <row r="28" spans="1:9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0.10196793927390163</v>
      </c>
    </row>
    <row r="29" spans="1:9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0.13613612636960573</v>
      </c>
    </row>
    <row r="30" spans="1:9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3" spans="1:6" s="59" customFormat="1" x14ac:dyDescent="0.25">
      <c r="A33"/>
      <c r="B33"/>
      <c r="C33"/>
      <c r="D33"/>
      <c r="E33"/>
      <c r="F33"/>
    </row>
    <row r="35" spans="1:6" x14ac:dyDescent="0.25">
      <c r="A35" s="8" t="s">
        <v>234</v>
      </c>
      <c r="B35" s="5" t="s">
        <v>226</v>
      </c>
    </row>
    <row r="37" spans="1:6" x14ac:dyDescent="0.25">
      <c r="A37" s="8" t="s">
        <v>30</v>
      </c>
      <c r="B37" s="8" t="s">
        <v>31</v>
      </c>
      <c r="C37" s="5"/>
      <c r="D37" s="5"/>
      <c r="E37" s="5"/>
      <c r="F37" s="5"/>
    </row>
    <row r="38" spans="1:6" x14ac:dyDescent="0.25">
      <c r="A38" s="8" t="s">
        <v>33</v>
      </c>
      <c r="B38" s="5" t="s">
        <v>64</v>
      </c>
      <c r="C38" s="5" t="s">
        <v>286</v>
      </c>
      <c r="D38" s="5" t="s">
        <v>883</v>
      </c>
      <c r="E38" s="5" t="s">
        <v>905</v>
      </c>
      <c r="F38" s="5" t="s">
        <v>32</v>
      </c>
    </row>
    <row r="39" spans="1:6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0.2503780746002166</v>
      </c>
    </row>
    <row r="40" spans="1:6" x14ac:dyDescent="0.25">
      <c r="A40" s="4" t="s">
        <v>16</v>
      </c>
      <c r="B40" s="1">
        <v>0.26745098039215687</v>
      </c>
      <c r="C40" s="1">
        <v>0.1739026798787755</v>
      </c>
      <c r="D40" s="1">
        <v>0.25166191832858498</v>
      </c>
      <c r="E40" s="1">
        <v>0.21811263839851919</v>
      </c>
      <c r="F40" s="1">
        <v>0.22238591903837335</v>
      </c>
    </row>
    <row r="41" spans="1:6" x14ac:dyDescent="0.25">
      <c r="A41" s="4" t="s">
        <v>10</v>
      </c>
      <c r="B41" s="1">
        <v>0.13954751131221718</v>
      </c>
      <c r="C41" s="1">
        <v>0.28746552252528346</v>
      </c>
      <c r="D41" s="1">
        <v>0.15833881218496604</v>
      </c>
      <c r="E41" s="1">
        <v>0.13108010831933636</v>
      </c>
      <c r="F41" s="1">
        <v>0.18453943196120712</v>
      </c>
    </row>
    <row r="42" spans="1:6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0.10966602597250544</v>
      </c>
    </row>
    <row r="43" spans="1:6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9.7548125237821123E-2</v>
      </c>
    </row>
    <row r="44" spans="1:6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9.2386797147122238E-2</v>
      </c>
    </row>
    <row r="45" spans="1:6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3.9505136936181011E-2</v>
      </c>
    </row>
    <row r="46" spans="1:6" x14ac:dyDescent="0.25">
      <c r="A46" s="4" t="s">
        <v>638</v>
      </c>
      <c r="B46" s="1">
        <v>8.3257918552036205E-3</v>
      </c>
      <c r="C46" s="1">
        <v>4.4267374944665782E-4</v>
      </c>
      <c r="D46" s="1">
        <v>1.6801811673606546E-3</v>
      </c>
      <c r="E46" s="1">
        <v>3.7706098104411614E-4</v>
      </c>
      <c r="F46" s="1">
        <v>2.029406886323944E-3</v>
      </c>
    </row>
    <row r="47" spans="1:6" x14ac:dyDescent="0.25">
      <c r="A47" s="4" t="s">
        <v>29</v>
      </c>
      <c r="B47" s="1">
        <v>2.4132730015082957E-3</v>
      </c>
      <c r="C47" s="1">
        <v>1.3620730752204855E-3</v>
      </c>
      <c r="D47" s="1">
        <v>1.4610271020527432E-3</v>
      </c>
      <c r="E47" s="1">
        <v>1.3711308401604223E-3</v>
      </c>
      <c r="F47" s="1">
        <v>1.5610822202491877E-3</v>
      </c>
    </row>
    <row r="48" spans="1:6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</row>
    <row r="49" spans="1:8" x14ac:dyDescent="0.25">
      <c r="A49" s="4"/>
      <c r="B49" s="1"/>
      <c r="C49" s="1"/>
      <c r="D49" s="1"/>
      <c r="E49" s="1"/>
      <c r="F49" s="1"/>
      <c r="G49" s="1"/>
      <c r="H49" s="1"/>
    </row>
    <row r="50" spans="1:8" s="59" customFormat="1" x14ac:dyDescent="0.25">
      <c r="A50" s="59" t="s">
        <v>247</v>
      </c>
    </row>
    <row r="52" spans="1:8" x14ac:dyDescent="0.25">
      <c r="A52" s="8" t="s">
        <v>234</v>
      </c>
      <c r="B52" s="5" t="s">
        <v>226</v>
      </c>
    </row>
    <row r="54" spans="1:8" x14ac:dyDescent="0.25">
      <c r="A54" s="8" t="s">
        <v>30</v>
      </c>
      <c r="B54" s="8" t="s">
        <v>31</v>
      </c>
      <c r="C54" s="5"/>
      <c r="D54" s="5"/>
      <c r="E54" s="5"/>
      <c r="F54" s="5"/>
    </row>
    <row r="55" spans="1:8" x14ac:dyDescent="0.25">
      <c r="A55" s="8" t="s">
        <v>33</v>
      </c>
      <c r="B55" s="5" t="s">
        <v>64</v>
      </c>
      <c r="C55" s="5" t="s">
        <v>286</v>
      </c>
      <c r="D55" s="5" t="s">
        <v>883</v>
      </c>
      <c r="E55" s="5" t="s">
        <v>905</v>
      </c>
      <c r="F55" s="5" t="s">
        <v>32</v>
      </c>
    </row>
    <row r="56" spans="1:8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0.31873396231937789</v>
      </c>
    </row>
    <row r="57" spans="1:8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0.68126603768062211</v>
      </c>
    </row>
    <row r="58" spans="1:8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</row>
    <row r="60" spans="1:8" x14ac:dyDescent="0.25">
      <c r="A60" s="4"/>
      <c r="B60" s="1"/>
      <c r="C60" s="1"/>
      <c r="D60" s="1"/>
      <c r="E60" s="1"/>
      <c r="F60" s="1"/>
      <c r="G60" s="1"/>
      <c r="H60" s="1"/>
    </row>
    <row r="61" spans="1:8" s="59" customFormat="1" x14ac:dyDescent="0.25">
      <c r="A61" s="65" t="s">
        <v>295</v>
      </c>
    </row>
    <row r="62" spans="1:8" s="12" customFormat="1" x14ac:dyDescent="0.25">
      <c r="A62" s="66"/>
    </row>
    <row r="63" spans="1:8" x14ac:dyDescent="0.25">
      <c r="A63" s="8" t="s">
        <v>234</v>
      </c>
      <c r="B63" s="5" t="s">
        <v>226</v>
      </c>
    </row>
    <row r="64" spans="1:8" x14ac:dyDescent="0.25">
      <c r="A64" s="8" t="s">
        <v>27</v>
      </c>
      <c r="B64" s="5" t="s">
        <v>905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0.22000578201792426</v>
      </c>
      <c r="C68" s="1">
        <v>0.7799942179820758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0.29262552301255229</v>
      </c>
      <c r="C70" s="1">
        <v>0.70737447698744771</v>
      </c>
      <c r="D70" s="1">
        <v>1</v>
      </c>
    </row>
    <row r="71" spans="1:4" x14ac:dyDescent="0.25">
      <c r="A71" s="4" t="s">
        <v>13</v>
      </c>
      <c r="B71" s="1">
        <v>1.1056511056511056E-2</v>
      </c>
      <c r="C71" s="1">
        <v>0.98894348894348894</v>
      </c>
      <c r="D71" s="1">
        <v>1</v>
      </c>
    </row>
    <row r="72" spans="1:4" x14ac:dyDescent="0.25">
      <c r="A72" s="4" t="s">
        <v>14</v>
      </c>
      <c r="B72" s="1">
        <v>0.53322154684552503</v>
      </c>
      <c r="C72" s="1">
        <v>0.46677845315447497</v>
      </c>
      <c r="D72" s="1">
        <v>1</v>
      </c>
    </row>
    <row r="73" spans="1:4" x14ac:dyDescent="0.25">
      <c r="A73" s="4" t="s">
        <v>15</v>
      </c>
      <c r="B73" s="1">
        <v>0.65521777258111669</v>
      </c>
      <c r="C73" s="1">
        <v>0.34478222741888337</v>
      </c>
      <c r="D73" s="1">
        <v>1</v>
      </c>
    </row>
    <row r="74" spans="1:4" x14ac:dyDescent="0.25">
      <c r="A74" s="4" t="s">
        <v>16</v>
      </c>
      <c r="B74" s="1">
        <v>1.1001100110011002E-2</v>
      </c>
      <c r="C74" s="1">
        <v>0.98899889988998901</v>
      </c>
      <c r="D74" s="1">
        <v>1</v>
      </c>
    </row>
    <row r="75" spans="1:4" x14ac:dyDescent="0.25">
      <c r="A75" s="4" t="s">
        <v>29</v>
      </c>
      <c r="B75" s="1">
        <v>0</v>
      </c>
      <c r="C75" s="1">
        <v>1</v>
      </c>
      <c r="D75" s="1">
        <v>1</v>
      </c>
    </row>
    <row r="76" spans="1:4" x14ac:dyDescent="0.25">
      <c r="A76" s="4" t="s">
        <v>638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topLeftCell="D1" workbookViewId="0">
      <selection activeCell="O2" sqref="O2:Q11"/>
    </sheetView>
  </sheetViews>
  <sheetFormatPr defaultRowHeight="15" x14ac:dyDescent="0.25"/>
  <cols>
    <col min="1" max="1" width="17.28515625" customWidth="1"/>
    <col min="2" max="2" width="33.85546875" bestFit="1" customWidth="1"/>
    <col min="3" max="3" width="11.140625" customWidth="1"/>
    <col min="4" max="4" width="26.140625" customWidth="1"/>
    <col min="10" max="10" width="28.28515625" customWidth="1"/>
    <col min="16" max="16" width="23.140625" customWidth="1"/>
  </cols>
  <sheetData>
    <row r="1" spans="1:19" x14ac:dyDescent="0.25">
      <c r="A1" s="106" t="s">
        <v>27</v>
      </c>
      <c r="B1" t="s">
        <v>905</v>
      </c>
      <c r="I1" t="s">
        <v>33</v>
      </c>
      <c r="J1" t="s">
        <v>19</v>
      </c>
      <c r="K1" t="s">
        <v>53</v>
      </c>
      <c r="L1" t="s">
        <v>30</v>
      </c>
      <c r="O1" t="s">
        <v>33</v>
      </c>
      <c r="P1" t="s">
        <v>19</v>
      </c>
      <c r="Q1" t="s">
        <v>53</v>
      </c>
      <c r="R1" t="s">
        <v>30</v>
      </c>
    </row>
    <row r="2" spans="1:19" x14ac:dyDescent="0.25">
      <c r="I2" t="s">
        <v>14</v>
      </c>
      <c r="J2" t="s">
        <v>502</v>
      </c>
      <c r="K2">
        <v>36566</v>
      </c>
      <c r="L2">
        <v>7416</v>
      </c>
      <c r="O2" t="s">
        <v>14</v>
      </c>
      <c r="P2" t="s">
        <v>502</v>
      </c>
      <c r="Q2">
        <v>36566</v>
      </c>
      <c r="R2">
        <v>7416</v>
      </c>
      <c r="S2">
        <v>1</v>
      </c>
    </row>
    <row r="3" spans="1:19" x14ac:dyDescent="0.25">
      <c r="A3" s="106" t="s">
        <v>33</v>
      </c>
      <c r="B3" s="106" t="s">
        <v>19</v>
      </c>
      <c r="C3" s="106" t="s">
        <v>53</v>
      </c>
      <c r="D3" t="s">
        <v>30</v>
      </c>
      <c r="I3" t="s">
        <v>9</v>
      </c>
      <c r="J3" t="s">
        <v>544</v>
      </c>
      <c r="K3">
        <v>142603</v>
      </c>
      <c r="L3">
        <v>6533</v>
      </c>
      <c r="O3" t="s">
        <v>15</v>
      </c>
      <c r="P3" t="s">
        <v>438</v>
      </c>
      <c r="Q3">
        <v>38241</v>
      </c>
      <c r="R3">
        <v>6125</v>
      </c>
    </row>
    <row r="4" spans="1:19" x14ac:dyDescent="0.25">
      <c r="A4" s="107" t="s">
        <v>0</v>
      </c>
      <c r="B4" s="107" t="s">
        <v>885</v>
      </c>
      <c r="C4" s="107">
        <v>27450</v>
      </c>
      <c r="D4" s="102">
        <v>846</v>
      </c>
      <c r="I4" t="s">
        <v>14</v>
      </c>
      <c r="J4" t="s">
        <v>363</v>
      </c>
      <c r="K4">
        <v>41169</v>
      </c>
      <c r="L4">
        <v>6308</v>
      </c>
      <c r="O4" t="s">
        <v>14</v>
      </c>
      <c r="P4" t="s">
        <v>363</v>
      </c>
      <c r="Q4">
        <v>41169</v>
      </c>
      <c r="R4">
        <v>6308</v>
      </c>
    </row>
    <row r="5" spans="1:19" x14ac:dyDescent="0.25">
      <c r="A5" s="107" t="s">
        <v>0</v>
      </c>
      <c r="B5" s="107" t="s">
        <v>886</v>
      </c>
      <c r="C5" s="107">
        <v>26323</v>
      </c>
      <c r="D5" s="102">
        <v>1780</v>
      </c>
      <c r="I5" t="s">
        <v>15</v>
      </c>
      <c r="J5" t="s">
        <v>438</v>
      </c>
      <c r="K5">
        <v>38241</v>
      </c>
      <c r="L5">
        <v>6125</v>
      </c>
      <c r="O5" t="s">
        <v>15</v>
      </c>
      <c r="P5" t="s">
        <v>120</v>
      </c>
      <c r="Q5">
        <v>41911</v>
      </c>
      <c r="R5">
        <v>4678</v>
      </c>
    </row>
    <row r="6" spans="1:19" x14ac:dyDescent="0.25">
      <c r="A6" s="107" t="s">
        <v>0</v>
      </c>
      <c r="B6" s="107" t="s">
        <v>887</v>
      </c>
      <c r="C6" s="107">
        <v>28123</v>
      </c>
      <c r="D6" s="102">
        <v>106</v>
      </c>
      <c r="I6" t="s">
        <v>14</v>
      </c>
      <c r="J6" t="s">
        <v>530</v>
      </c>
      <c r="K6">
        <v>55170</v>
      </c>
      <c r="L6">
        <v>5465</v>
      </c>
      <c r="O6" t="s">
        <v>15</v>
      </c>
      <c r="P6" t="s">
        <v>426</v>
      </c>
      <c r="Q6">
        <v>45443</v>
      </c>
      <c r="R6">
        <v>4727</v>
      </c>
    </row>
    <row r="7" spans="1:19" x14ac:dyDescent="0.25">
      <c r="A7" s="107" t="s">
        <v>0</v>
      </c>
      <c r="B7" s="107" t="s">
        <v>172</v>
      </c>
      <c r="C7" s="107">
        <v>26760</v>
      </c>
      <c r="D7" s="102">
        <v>2</v>
      </c>
      <c r="I7" t="s">
        <v>14</v>
      </c>
      <c r="J7" t="s">
        <v>425</v>
      </c>
      <c r="K7">
        <v>59531</v>
      </c>
      <c r="L7">
        <v>5119</v>
      </c>
      <c r="O7" t="s">
        <v>14</v>
      </c>
      <c r="P7" t="s">
        <v>530</v>
      </c>
      <c r="Q7">
        <v>55170</v>
      </c>
      <c r="R7">
        <v>5465</v>
      </c>
    </row>
    <row r="8" spans="1:19" x14ac:dyDescent="0.25">
      <c r="A8" s="107" t="s">
        <v>0</v>
      </c>
      <c r="B8" s="107" t="s">
        <v>449</v>
      </c>
      <c r="C8" s="107">
        <v>41517</v>
      </c>
      <c r="D8" s="102">
        <v>466</v>
      </c>
      <c r="I8" t="s">
        <v>15</v>
      </c>
      <c r="J8" t="s">
        <v>426</v>
      </c>
      <c r="K8">
        <v>45443</v>
      </c>
      <c r="L8">
        <v>4727</v>
      </c>
      <c r="O8" t="s">
        <v>14</v>
      </c>
      <c r="P8" t="s">
        <v>425</v>
      </c>
      <c r="Q8">
        <v>59531</v>
      </c>
      <c r="R8">
        <v>5119</v>
      </c>
    </row>
    <row r="9" spans="1:19" x14ac:dyDescent="0.25">
      <c r="A9" s="107" t="s">
        <v>0</v>
      </c>
      <c r="B9" s="107" t="s">
        <v>448</v>
      </c>
      <c r="C9" s="107">
        <v>44884</v>
      </c>
      <c r="D9" s="102">
        <v>216</v>
      </c>
      <c r="I9" t="s">
        <v>13</v>
      </c>
      <c r="J9" t="s">
        <v>463</v>
      </c>
      <c r="K9">
        <v>65354</v>
      </c>
      <c r="L9">
        <v>4690</v>
      </c>
      <c r="O9" t="s">
        <v>13</v>
      </c>
      <c r="P9" t="s">
        <v>463</v>
      </c>
      <c r="Q9">
        <v>65354</v>
      </c>
      <c r="R9">
        <v>4690</v>
      </c>
    </row>
    <row r="10" spans="1:19" x14ac:dyDescent="0.25">
      <c r="A10" s="107" t="s">
        <v>0</v>
      </c>
      <c r="B10" s="107" t="s">
        <v>889</v>
      </c>
      <c r="C10" s="107">
        <v>34990</v>
      </c>
      <c r="D10" s="102">
        <v>4</v>
      </c>
      <c r="I10" t="s">
        <v>15</v>
      </c>
      <c r="J10" t="s">
        <v>120</v>
      </c>
      <c r="K10">
        <v>41911</v>
      </c>
      <c r="L10">
        <v>4678</v>
      </c>
      <c r="O10" t="s">
        <v>14</v>
      </c>
      <c r="P10" t="s">
        <v>730</v>
      </c>
      <c r="Q10">
        <v>71943</v>
      </c>
      <c r="R10">
        <v>4241</v>
      </c>
    </row>
    <row r="11" spans="1:19" x14ac:dyDescent="0.25">
      <c r="A11" s="107" t="s">
        <v>0</v>
      </c>
      <c r="B11" s="107" t="s">
        <v>123</v>
      </c>
      <c r="C11" s="107">
        <v>45388</v>
      </c>
      <c r="D11" s="102">
        <v>222</v>
      </c>
      <c r="I11" t="s">
        <v>14</v>
      </c>
      <c r="J11" t="s">
        <v>730</v>
      </c>
      <c r="K11">
        <v>71943</v>
      </c>
      <c r="L11">
        <v>4241</v>
      </c>
      <c r="O11" t="s">
        <v>9</v>
      </c>
      <c r="P11" t="s">
        <v>544</v>
      </c>
      <c r="Q11">
        <v>142603</v>
      </c>
      <c r="R11">
        <v>6533</v>
      </c>
    </row>
    <row r="12" spans="1:19" x14ac:dyDescent="0.25">
      <c r="A12" s="107" t="s">
        <v>0</v>
      </c>
      <c r="B12" s="107" t="s">
        <v>151</v>
      </c>
      <c r="C12" s="107">
        <v>43992</v>
      </c>
      <c r="D12" s="102">
        <v>8</v>
      </c>
      <c r="I12" t="s">
        <v>10</v>
      </c>
      <c r="J12" t="s">
        <v>911</v>
      </c>
      <c r="K12">
        <v>31990</v>
      </c>
      <c r="L12">
        <v>4173</v>
      </c>
    </row>
    <row r="13" spans="1:19" x14ac:dyDescent="0.25">
      <c r="A13" s="107" t="s">
        <v>0</v>
      </c>
      <c r="B13" s="107" t="s">
        <v>227</v>
      </c>
      <c r="C13" s="107">
        <v>44831</v>
      </c>
      <c r="D13" s="102">
        <v>3084</v>
      </c>
      <c r="I13" t="s">
        <v>15</v>
      </c>
      <c r="J13" t="s">
        <v>470</v>
      </c>
      <c r="K13">
        <v>70994</v>
      </c>
      <c r="L13">
        <v>3939</v>
      </c>
    </row>
    <row r="14" spans="1:19" x14ac:dyDescent="0.25">
      <c r="A14" s="107" t="s">
        <v>0</v>
      </c>
      <c r="B14" s="107" t="s">
        <v>516</v>
      </c>
      <c r="C14" s="107">
        <v>47210</v>
      </c>
      <c r="D14" s="102">
        <v>140</v>
      </c>
      <c r="I14" t="s">
        <v>0</v>
      </c>
      <c r="J14" t="s">
        <v>227</v>
      </c>
      <c r="K14">
        <v>44831</v>
      </c>
      <c r="L14">
        <v>3084</v>
      </c>
    </row>
    <row r="15" spans="1:19" x14ac:dyDescent="0.25">
      <c r="A15" s="107" t="s">
        <v>0</v>
      </c>
      <c r="B15" s="107" t="s">
        <v>333</v>
      </c>
      <c r="C15" s="107">
        <v>35465</v>
      </c>
      <c r="D15" s="102">
        <v>59</v>
      </c>
      <c r="I15" t="s">
        <v>9</v>
      </c>
      <c r="J15" t="s">
        <v>195</v>
      </c>
      <c r="K15">
        <v>337640</v>
      </c>
      <c r="L15">
        <v>3049</v>
      </c>
    </row>
    <row r="16" spans="1:19" x14ac:dyDescent="0.25">
      <c r="A16" s="107" t="s">
        <v>0</v>
      </c>
      <c r="B16" s="107" t="s">
        <v>153</v>
      </c>
      <c r="C16" s="107">
        <v>63182</v>
      </c>
      <c r="D16" s="102">
        <v>10</v>
      </c>
      <c r="I16" t="s">
        <v>14</v>
      </c>
      <c r="J16" t="s">
        <v>503</v>
      </c>
      <c r="K16">
        <v>56747</v>
      </c>
      <c r="L16">
        <v>2876</v>
      </c>
    </row>
    <row r="17" spans="1:12" x14ac:dyDescent="0.25">
      <c r="A17" s="107" t="s">
        <v>0</v>
      </c>
      <c r="B17" s="107" t="s">
        <v>452</v>
      </c>
      <c r="C17" s="107">
        <v>50535</v>
      </c>
      <c r="D17" s="102">
        <v>1051</v>
      </c>
      <c r="I17" t="s">
        <v>13</v>
      </c>
      <c r="J17" t="s">
        <v>621</v>
      </c>
      <c r="K17">
        <v>40611</v>
      </c>
      <c r="L17">
        <v>2809</v>
      </c>
    </row>
    <row r="18" spans="1:12" x14ac:dyDescent="0.25">
      <c r="A18" s="107" t="s">
        <v>0</v>
      </c>
      <c r="B18" s="107" t="s">
        <v>812</v>
      </c>
      <c r="C18" s="107">
        <v>44590</v>
      </c>
      <c r="D18" s="102">
        <v>177</v>
      </c>
      <c r="I18" t="s">
        <v>14</v>
      </c>
      <c r="J18" t="s">
        <v>314</v>
      </c>
      <c r="K18">
        <v>63831</v>
      </c>
      <c r="L18">
        <v>2710</v>
      </c>
    </row>
    <row r="19" spans="1:12" x14ac:dyDescent="0.25">
      <c r="A19" s="107" t="s">
        <v>0</v>
      </c>
      <c r="B19" s="107" t="s">
        <v>542</v>
      </c>
      <c r="C19" s="107">
        <v>50422</v>
      </c>
      <c r="D19" s="102">
        <v>228</v>
      </c>
      <c r="I19" t="s">
        <v>15</v>
      </c>
      <c r="J19" t="s">
        <v>319</v>
      </c>
      <c r="K19">
        <v>33884</v>
      </c>
      <c r="L19">
        <v>2604</v>
      </c>
    </row>
    <row r="20" spans="1:12" x14ac:dyDescent="0.25">
      <c r="A20" s="107" t="s">
        <v>0</v>
      </c>
      <c r="B20" s="107" t="s">
        <v>488</v>
      </c>
      <c r="C20" s="107">
        <v>59975</v>
      </c>
      <c r="D20" s="102">
        <v>362</v>
      </c>
      <c r="I20" t="s">
        <v>15</v>
      </c>
      <c r="J20" t="s">
        <v>754</v>
      </c>
      <c r="K20">
        <v>30359</v>
      </c>
      <c r="L20">
        <v>2539</v>
      </c>
    </row>
    <row r="21" spans="1:12" x14ac:dyDescent="0.25">
      <c r="A21" s="107" t="s">
        <v>0</v>
      </c>
      <c r="B21" s="107" t="s">
        <v>890</v>
      </c>
      <c r="C21" s="107">
        <v>34990</v>
      </c>
      <c r="D21" s="102">
        <v>4</v>
      </c>
      <c r="I21" t="s">
        <v>14</v>
      </c>
      <c r="J21" t="s">
        <v>372</v>
      </c>
      <c r="K21">
        <v>47352</v>
      </c>
      <c r="L21">
        <v>2536</v>
      </c>
    </row>
    <row r="22" spans="1:12" x14ac:dyDescent="0.25">
      <c r="A22" s="107" t="s">
        <v>0</v>
      </c>
      <c r="B22" s="107" t="s">
        <v>284</v>
      </c>
      <c r="C22" s="107">
        <v>48523</v>
      </c>
      <c r="D22" s="102">
        <v>4</v>
      </c>
      <c r="I22" t="s">
        <v>14</v>
      </c>
      <c r="J22" t="s">
        <v>424</v>
      </c>
      <c r="K22">
        <v>71146</v>
      </c>
      <c r="L22">
        <v>2499</v>
      </c>
    </row>
    <row r="23" spans="1:12" x14ac:dyDescent="0.25">
      <c r="A23" s="107" t="s">
        <v>0</v>
      </c>
      <c r="B23" s="107" t="s">
        <v>517</v>
      </c>
      <c r="C23" s="107">
        <v>53744</v>
      </c>
      <c r="D23" s="102">
        <v>85</v>
      </c>
      <c r="I23" t="s">
        <v>0</v>
      </c>
      <c r="J23" t="s">
        <v>518</v>
      </c>
      <c r="K23">
        <v>45174</v>
      </c>
      <c r="L23">
        <v>2445</v>
      </c>
    </row>
    <row r="24" spans="1:12" x14ac:dyDescent="0.25">
      <c r="A24" s="107" t="s">
        <v>0</v>
      </c>
      <c r="B24" s="107" t="s">
        <v>891</v>
      </c>
      <c r="C24" s="107">
        <v>68075</v>
      </c>
      <c r="D24" s="102">
        <v>14</v>
      </c>
      <c r="I24" t="s">
        <v>10</v>
      </c>
      <c r="J24" t="s">
        <v>665</v>
      </c>
      <c r="K24">
        <v>124796</v>
      </c>
      <c r="L24">
        <v>2171</v>
      </c>
    </row>
    <row r="25" spans="1:12" x14ac:dyDescent="0.25">
      <c r="A25" s="107" t="s">
        <v>0</v>
      </c>
      <c r="B25" s="107" t="s">
        <v>489</v>
      </c>
      <c r="C25" s="107">
        <v>66291</v>
      </c>
      <c r="D25" s="102">
        <v>128</v>
      </c>
      <c r="I25" t="s">
        <v>14</v>
      </c>
      <c r="J25" t="s">
        <v>590</v>
      </c>
      <c r="K25">
        <v>48277</v>
      </c>
      <c r="L25">
        <v>1832</v>
      </c>
    </row>
    <row r="26" spans="1:12" x14ac:dyDescent="0.25">
      <c r="A26" s="107" t="s">
        <v>0</v>
      </c>
      <c r="B26" s="107" t="s">
        <v>646</v>
      </c>
      <c r="C26" s="107">
        <v>72438</v>
      </c>
      <c r="D26" s="102">
        <v>933</v>
      </c>
      <c r="I26" t="s">
        <v>15</v>
      </c>
      <c r="J26" t="s">
        <v>376</v>
      </c>
      <c r="K26">
        <v>124990</v>
      </c>
      <c r="L26">
        <v>1811</v>
      </c>
    </row>
    <row r="27" spans="1:12" x14ac:dyDescent="0.25">
      <c r="A27" s="107" t="s">
        <v>0</v>
      </c>
      <c r="B27" s="107" t="s">
        <v>400</v>
      </c>
      <c r="C27" s="107">
        <v>60564</v>
      </c>
      <c r="D27" s="102">
        <v>2</v>
      </c>
      <c r="I27" t="s">
        <v>0</v>
      </c>
      <c r="J27" t="s">
        <v>886</v>
      </c>
      <c r="K27">
        <v>26323</v>
      </c>
      <c r="L27">
        <v>1780</v>
      </c>
    </row>
    <row r="28" spans="1:12" x14ac:dyDescent="0.25">
      <c r="A28" s="107" t="s">
        <v>0</v>
      </c>
      <c r="B28" s="107" t="s">
        <v>453</v>
      </c>
      <c r="C28" s="107">
        <v>80579</v>
      </c>
      <c r="D28" s="102">
        <v>49</v>
      </c>
      <c r="I28" t="s">
        <v>14</v>
      </c>
      <c r="J28" t="s">
        <v>932</v>
      </c>
      <c r="K28">
        <v>28490</v>
      </c>
      <c r="L28">
        <v>1693</v>
      </c>
    </row>
    <row r="29" spans="1:12" x14ac:dyDescent="0.25">
      <c r="A29" s="107" t="s">
        <v>0</v>
      </c>
      <c r="B29" s="107" t="s">
        <v>892</v>
      </c>
      <c r="C29" s="107">
        <v>101249</v>
      </c>
      <c r="D29" s="102">
        <v>582</v>
      </c>
      <c r="I29" t="s">
        <v>0</v>
      </c>
      <c r="J29" t="s">
        <v>191</v>
      </c>
      <c r="K29">
        <v>36962</v>
      </c>
      <c r="L29">
        <v>1648</v>
      </c>
    </row>
    <row r="30" spans="1:12" x14ac:dyDescent="0.25">
      <c r="A30" s="107" t="s">
        <v>0</v>
      </c>
      <c r="B30" s="107" t="s">
        <v>893</v>
      </c>
      <c r="C30" s="107">
        <v>65963</v>
      </c>
      <c r="D30" s="102">
        <v>4</v>
      </c>
      <c r="I30" t="s">
        <v>10</v>
      </c>
      <c r="J30" t="s">
        <v>832</v>
      </c>
      <c r="K30">
        <v>30899</v>
      </c>
      <c r="L30">
        <v>1643</v>
      </c>
    </row>
    <row r="31" spans="1:12" x14ac:dyDescent="0.25">
      <c r="A31" s="107" t="s">
        <v>0</v>
      </c>
      <c r="B31" s="107" t="s">
        <v>126</v>
      </c>
      <c r="C31" s="107">
        <v>79976</v>
      </c>
      <c r="D31" s="102">
        <v>299</v>
      </c>
      <c r="I31" t="s">
        <v>13</v>
      </c>
      <c r="J31" t="s">
        <v>853</v>
      </c>
      <c r="K31">
        <v>51260</v>
      </c>
      <c r="L31">
        <v>1621</v>
      </c>
    </row>
    <row r="32" spans="1:12" x14ac:dyDescent="0.25">
      <c r="A32" s="107" t="s">
        <v>0</v>
      </c>
      <c r="B32" s="107" t="s">
        <v>454</v>
      </c>
      <c r="C32" s="107">
        <v>91061</v>
      </c>
      <c r="D32" s="102">
        <v>793</v>
      </c>
      <c r="I32" t="s">
        <v>0</v>
      </c>
      <c r="J32" t="s">
        <v>128</v>
      </c>
      <c r="K32">
        <v>19160</v>
      </c>
      <c r="L32">
        <v>1620</v>
      </c>
    </row>
    <row r="33" spans="1:12" x14ac:dyDescent="0.25">
      <c r="A33" s="107" t="s">
        <v>0</v>
      </c>
      <c r="B33" s="107" t="s">
        <v>127</v>
      </c>
      <c r="C33" s="107">
        <v>75174</v>
      </c>
      <c r="D33" s="102">
        <v>2</v>
      </c>
      <c r="I33" t="s">
        <v>14</v>
      </c>
      <c r="J33" t="s">
        <v>313</v>
      </c>
      <c r="K33">
        <v>65671</v>
      </c>
      <c r="L33">
        <v>1597</v>
      </c>
    </row>
    <row r="34" spans="1:12" x14ac:dyDescent="0.25">
      <c r="A34" s="107" t="s">
        <v>0</v>
      </c>
      <c r="B34" s="107" t="s">
        <v>450</v>
      </c>
      <c r="C34" s="107">
        <v>88016</v>
      </c>
      <c r="D34" s="102">
        <v>419</v>
      </c>
      <c r="I34" t="s">
        <v>9</v>
      </c>
      <c r="J34" t="s">
        <v>547</v>
      </c>
      <c r="K34">
        <v>165559</v>
      </c>
      <c r="L34">
        <v>1597</v>
      </c>
    </row>
    <row r="35" spans="1:12" x14ac:dyDescent="0.25">
      <c r="A35" s="107" t="s">
        <v>0</v>
      </c>
      <c r="B35" s="107" t="s">
        <v>490</v>
      </c>
      <c r="C35" s="107">
        <v>98167</v>
      </c>
      <c r="D35" s="102">
        <v>4</v>
      </c>
      <c r="I35" t="s">
        <v>14</v>
      </c>
      <c r="J35" t="s">
        <v>504</v>
      </c>
      <c r="K35">
        <v>37017</v>
      </c>
      <c r="L35">
        <v>1596</v>
      </c>
    </row>
    <row r="36" spans="1:12" x14ac:dyDescent="0.25">
      <c r="A36" s="107" t="s">
        <v>0</v>
      </c>
      <c r="B36" s="107" t="s">
        <v>896</v>
      </c>
      <c r="C36" s="107">
        <v>177088</v>
      </c>
      <c r="D36" s="102">
        <v>26</v>
      </c>
      <c r="I36" t="s">
        <v>14</v>
      </c>
      <c r="J36" t="s">
        <v>315</v>
      </c>
      <c r="K36">
        <v>69869</v>
      </c>
      <c r="L36">
        <v>1596</v>
      </c>
    </row>
    <row r="37" spans="1:12" x14ac:dyDescent="0.25">
      <c r="A37" s="107" t="s">
        <v>0</v>
      </c>
      <c r="B37" s="107" t="s">
        <v>191</v>
      </c>
      <c r="C37" s="107">
        <v>36962</v>
      </c>
      <c r="D37" s="102">
        <v>1648</v>
      </c>
      <c r="I37" t="s">
        <v>14</v>
      </c>
      <c r="J37" t="s">
        <v>591</v>
      </c>
      <c r="K37">
        <v>55622</v>
      </c>
      <c r="L37">
        <v>1531</v>
      </c>
    </row>
    <row r="38" spans="1:12" x14ac:dyDescent="0.25">
      <c r="A38" s="107" t="s">
        <v>0</v>
      </c>
      <c r="B38" s="107" t="s">
        <v>173</v>
      </c>
      <c r="C38" s="107">
        <v>45294</v>
      </c>
      <c r="D38" s="102">
        <v>10</v>
      </c>
      <c r="I38" t="s">
        <v>0</v>
      </c>
      <c r="J38" t="s">
        <v>447</v>
      </c>
      <c r="K38">
        <v>52495</v>
      </c>
      <c r="L38">
        <v>1482</v>
      </c>
    </row>
    <row r="39" spans="1:12" x14ac:dyDescent="0.25">
      <c r="A39" s="107" t="s">
        <v>0</v>
      </c>
      <c r="B39" s="107" t="s">
        <v>899</v>
      </c>
      <c r="C39" s="107">
        <v>48150</v>
      </c>
      <c r="D39" s="102">
        <v>2</v>
      </c>
      <c r="I39" t="s">
        <v>15</v>
      </c>
      <c r="J39" t="s">
        <v>576</v>
      </c>
      <c r="K39">
        <v>69950</v>
      </c>
      <c r="L39">
        <v>1481</v>
      </c>
    </row>
    <row r="40" spans="1:12" x14ac:dyDescent="0.25">
      <c r="A40" s="107" t="s">
        <v>0</v>
      </c>
      <c r="B40" s="107" t="s">
        <v>447</v>
      </c>
      <c r="C40" s="107">
        <v>52495</v>
      </c>
      <c r="D40" s="102">
        <v>1482</v>
      </c>
      <c r="I40" t="s">
        <v>15</v>
      </c>
      <c r="J40" t="s">
        <v>432</v>
      </c>
      <c r="K40">
        <v>46604</v>
      </c>
      <c r="L40">
        <v>1405</v>
      </c>
    </row>
    <row r="41" spans="1:12" x14ac:dyDescent="0.25">
      <c r="A41" s="107" t="s">
        <v>0</v>
      </c>
      <c r="B41" s="107" t="s">
        <v>518</v>
      </c>
      <c r="C41" s="107">
        <v>45174</v>
      </c>
      <c r="D41" s="102">
        <v>2445</v>
      </c>
      <c r="I41" t="s">
        <v>15</v>
      </c>
      <c r="J41" t="s">
        <v>379</v>
      </c>
      <c r="K41">
        <v>44247</v>
      </c>
      <c r="L41">
        <v>1341</v>
      </c>
    </row>
    <row r="42" spans="1:12" x14ac:dyDescent="0.25">
      <c r="A42" s="107" t="s">
        <v>0</v>
      </c>
      <c r="B42" s="107" t="s">
        <v>519</v>
      </c>
      <c r="C42" s="107">
        <v>49087</v>
      </c>
      <c r="D42" s="102">
        <v>319</v>
      </c>
      <c r="I42" t="s">
        <v>16</v>
      </c>
      <c r="J42" t="s">
        <v>84</v>
      </c>
      <c r="K42">
        <v>68837</v>
      </c>
      <c r="L42">
        <v>1339</v>
      </c>
    </row>
    <row r="43" spans="1:12" x14ac:dyDescent="0.25">
      <c r="A43" s="107" t="s">
        <v>0</v>
      </c>
      <c r="B43" s="107" t="s">
        <v>486</v>
      </c>
      <c r="C43" s="107">
        <v>50175</v>
      </c>
      <c r="D43" s="102">
        <v>5</v>
      </c>
      <c r="I43" t="s">
        <v>15</v>
      </c>
      <c r="J43" t="s">
        <v>946</v>
      </c>
      <c r="K43">
        <v>42050</v>
      </c>
      <c r="L43">
        <v>1242</v>
      </c>
    </row>
    <row r="44" spans="1:12" x14ac:dyDescent="0.25">
      <c r="A44" s="107" t="s">
        <v>0</v>
      </c>
      <c r="B44" s="107" t="s">
        <v>543</v>
      </c>
      <c r="C44" s="107">
        <v>58586</v>
      </c>
      <c r="D44" s="102">
        <v>834</v>
      </c>
      <c r="I44" t="s">
        <v>10</v>
      </c>
      <c r="J44" t="s">
        <v>913</v>
      </c>
      <c r="K44">
        <v>56990</v>
      </c>
      <c r="L44">
        <v>1202</v>
      </c>
    </row>
    <row r="45" spans="1:12" x14ac:dyDescent="0.25">
      <c r="A45" s="107" t="s">
        <v>0</v>
      </c>
      <c r="B45" s="107" t="s">
        <v>399</v>
      </c>
      <c r="C45" s="107">
        <v>98762</v>
      </c>
      <c r="D45" s="102">
        <v>230</v>
      </c>
      <c r="I45" t="s">
        <v>0</v>
      </c>
      <c r="J45" t="s">
        <v>452</v>
      </c>
      <c r="K45">
        <v>50535</v>
      </c>
      <c r="L45">
        <v>1051</v>
      </c>
    </row>
    <row r="46" spans="1:12" x14ac:dyDescent="0.25">
      <c r="A46" s="107" t="s">
        <v>0</v>
      </c>
      <c r="B46" s="107" t="s">
        <v>81</v>
      </c>
      <c r="C46" s="107">
        <v>89725</v>
      </c>
      <c r="D46" s="102">
        <v>4</v>
      </c>
      <c r="I46" t="s">
        <v>16</v>
      </c>
      <c r="J46" t="s">
        <v>105</v>
      </c>
      <c r="K46">
        <v>82472</v>
      </c>
      <c r="L46">
        <v>1046</v>
      </c>
    </row>
    <row r="47" spans="1:12" x14ac:dyDescent="0.25">
      <c r="A47" s="107" t="s">
        <v>0</v>
      </c>
      <c r="B47" s="107" t="s">
        <v>818</v>
      </c>
      <c r="C47" s="107">
        <v>102303</v>
      </c>
      <c r="D47" s="102">
        <v>2</v>
      </c>
      <c r="I47" t="s">
        <v>10</v>
      </c>
      <c r="J47" t="s">
        <v>522</v>
      </c>
      <c r="K47">
        <v>47352</v>
      </c>
      <c r="L47">
        <v>1023</v>
      </c>
    </row>
    <row r="48" spans="1:12" x14ac:dyDescent="0.25">
      <c r="A48" s="107" t="s">
        <v>0</v>
      </c>
      <c r="B48" s="107" t="s">
        <v>652</v>
      </c>
      <c r="C48" s="107">
        <v>181904</v>
      </c>
      <c r="D48" s="102">
        <v>4</v>
      </c>
      <c r="I48" t="s">
        <v>10</v>
      </c>
      <c r="J48" t="s">
        <v>691</v>
      </c>
      <c r="K48">
        <v>41938</v>
      </c>
      <c r="L48">
        <v>999</v>
      </c>
    </row>
    <row r="49" spans="1:12" x14ac:dyDescent="0.25">
      <c r="A49" s="107" t="s">
        <v>0</v>
      </c>
      <c r="B49" s="107" t="s">
        <v>902</v>
      </c>
      <c r="C49" s="107">
        <v>59318</v>
      </c>
      <c r="D49" s="102">
        <v>79</v>
      </c>
      <c r="I49" t="s">
        <v>14</v>
      </c>
      <c r="J49" t="s">
        <v>367</v>
      </c>
      <c r="K49">
        <v>91171</v>
      </c>
      <c r="L49">
        <v>995</v>
      </c>
    </row>
    <row r="50" spans="1:12" x14ac:dyDescent="0.25">
      <c r="A50" s="107" t="s">
        <v>0</v>
      </c>
      <c r="B50" s="107" t="s">
        <v>903</v>
      </c>
      <c r="C50" s="107">
        <v>36490</v>
      </c>
      <c r="D50" s="102">
        <v>4</v>
      </c>
      <c r="I50" t="s">
        <v>10</v>
      </c>
      <c r="J50" t="s">
        <v>676</v>
      </c>
      <c r="K50">
        <v>57561</v>
      </c>
      <c r="L50">
        <v>955</v>
      </c>
    </row>
    <row r="51" spans="1:12" x14ac:dyDescent="0.25">
      <c r="A51" s="107" t="s">
        <v>0</v>
      </c>
      <c r="B51" s="107" t="s">
        <v>520</v>
      </c>
      <c r="C51" s="107">
        <v>37350</v>
      </c>
      <c r="D51" s="102">
        <v>679</v>
      </c>
      <c r="I51" t="s">
        <v>0</v>
      </c>
      <c r="J51" t="s">
        <v>646</v>
      </c>
      <c r="K51">
        <v>72438</v>
      </c>
      <c r="L51">
        <v>933</v>
      </c>
    </row>
    <row r="52" spans="1:12" x14ac:dyDescent="0.25">
      <c r="A52" s="107" t="s">
        <v>0</v>
      </c>
      <c r="B52" s="107" t="s">
        <v>904</v>
      </c>
      <c r="C52" s="107">
        <v>43990</v>
      </c>
      <c r="D52" s="102">
        <v>283</v>
      </c>
      <c r="I52" t="s">
        <v>14</v>
      </c>
      <c r="J52" t="s">
        <v>866</v>
      </c>
      <c r="K52">
        <v>58915</v>
      </c>
      <c r="L52">
        <v>919</v>
      </c>
    </row>
    <row r="53" spans="1:12" x14ac:dyDescent="0.25">
      <c r="A53" s="107" t="s">
        <v>0</v>
      </c>
      <c r="B53" s="107" t="s">
        <v>823</v>
      </c>
      <c r="C53" s="107">
        <v>85114</v>
      </c>
      <c r="D53" s="102">
        <v>4</v>
      </c>
      <c r="I53" t="s">
        <v>16</v>
      </c>
      <c r="J53" t="s">
        <v>795</v>
      </c>
      <c r="K53">
        <v>159990</v>
      </c>
      <c r="L53">
        <v>892</v>
      </c>
    </row>
    <row r="54" spans="1:12" x14ac:dyDescent="0.25">
      <c r="A54" s="107" t="s">
        <v>0</v>
      </c>
      <c r="B54" s="107" t="s">
        <v>305</v>
      </c>
      <c r="C54" s="107">
        <v>65410</v>
      </c>
      <c r="D54" s="102">
        <v>214</v>
      </c>
      <c r="I54" t="s">
        <v>15</v>
      </c>
      <c r="J54" t="s">
        <v>762</v>
      </c>
      <c r="K54">
        <v>54412</v>
      </c>
      <c r="L54">
        <v>886</v>
      </c>
    </row>
    <row r="55" spans="1:12" x14ac:dyDescent="0.25">
      <c r="A55" s="107" t="s">
        <v>0</v>
      </c>
      <c r="B55" s="107" t="s">
        <v>653</v>
      </c>
      <c r="C55" s="107">
        <v>89022</v>
      </c>
      <c r="D55" s="102">
        <v>354</v>
      </c>
      <c r="I55" t="s">
        <v>15</v>
      </c>
      <c r="J55" t="s">
        <v>603</v>
      </c>
      <c r="K55">
        <v>82492</v>
      </c>
      <c r="L55">
        <v>867</v>
      </c>
    </row>
    <row r="56" spans="1:12" x14ac:dyDescent="0.25">
      <c r="A56" s="107" t="s">
        <v>0</v>
      </c>
      <c r="B56" s="107" t="s">
        <v>578</v>
      </c>
      <c r="C56" s="107">
        <v>78280</v>
      </c>
      <c r="D56" s="102">
        <v>183</v>
      </c>
      <c r="I56" t="s">
        <v>14</v>
      </c>
      <c r="J56" t="s">
        <v>626</v>
      </c>
      <c r="K56">
        <v>77090</v>
      </c>
      <c r="L56">
        <v>865</v>
      </c>
    </row>
    <row r="57" spans="1:12" x14ac:dyDescent="0.25">
      <c r="A57" s="107" t="s">
        <v>0</v>
      </c>
      <c r="B57" s="107" t="s">
        <v>906</v>
      </c>
      <c r="C57" s="107">
        <v>71592</v>
      </c>
      <c r="D57" s="102">
        <v>2</v>
      </c>
      <c r="I57" t="s">
        <v>13</v>
      </c>
      <c r="J57" t="s">
        <v>358</v>
      </c>
      <c r="K57">
        <v>85680</v>
      </c>
      <c r="L57">
        <v>858</v>
      </c>
    </row>
    <row r="58" spans="1:12" x14ac:dyDescent="0.25">
      <c r="A58" s="107" t="s">
        <v>0</v>
      </c>
      <c r="B58" s="107" t="s">
        <v>826</v>
      </c>
      <c r="C58" s="107">
        <v>108836</v>
      </c>
      <c r="D58" s="102">
        <v>6</v>
      </c>
      <c r="I58" t="s">
        <v>15</v>
      </c>
      <c r="J58" t="s">
        <v>375</v>
      </c>
      <c r="K58">
        <v>118409</v>
      </c>
      <c r="L58">
        <v>850</v>
      </c>
    </row>
    <row r="59" spans="1:12" x14ac:dyDescent="0.25">
      <c r="A59" s="107" t="s">
        <v>0</v>
      </c>
      <c r="B59" s="107" t="s">
        <v>907</v>
      </c>
      <c r="C59" s="107">
        <v>94709</v>
      </c>
      <c r="D59" s="102">
        <v>2</v>
      </c>
      <c r="I59" t="s">
        <v>0</v>
      </c>
      <c r="J59" t="s">
        <v>885</v>
      </c>
      <c r="K59">
        <v>27450</v>
      </c>
      <c r="L59">
        <v>846</v>
      </c>
    </row>
    <row r="60" spans="1:12" x14ac:dyDescent="0.25">
      <c r="A60" s="107" t="s">
        <v>0</v>
      </c>
      <c r="B60" s="107" t="s">
        <v>655</v>
      </c>
      <c r="C60" s="107">
        <v>101860</v>
      </c>
      <c r="D60" s="102">
        <v>28</v>
      </c>
      <c r="I60" t="s">
        <v>0</v>
      </c>
      <c r="J60" t="s">
        <v>543</v>
      </c>
      <c r="K60">
        <v>58586</v>
      </c>
      <c r="L60">
        <v>834</v>
      </c>
    </row>
    <row r="61" spans="1:12" x14ac:dyDescent="0.25">
      <c r="A61" s="107" t="s">
        <v>0</v>
      </c>
      <c r="B61" s="107" t="s">
        <v>828</v>
      </c>
      <c r="C61" s="107">
        <v>130528</v>
      </c>
      <c r="D61" s="102">
        <v>10</v>
      </c>
      <c r="I61" t="s">
        <v>14</v>
      </c>
      <c r="J61" t="s">
        <v>495</v>
      </c>
      <c r="K61">
        <v>53848</v>
      </c>
      <c r="L61">
        <v>825</v>
      </c>
    </row>
    <row r="62" spans="1:12" x14ac:dyDescent="0.25">
      <c r="A62" s="107" t="s">
        <v>0</v>
      </c>
      <c r="B62" s="107" t="s">
        <v>128</v>
      </c>
      <c r="C62" s="107">
        <v>19160</v>
      </c>
      <c r="D62" s="102">
        <v>1620</v>
      </c>
      <c r="I62" t="s">
        <v>10</v>
      </c>
      <c r="J62" t="s">
        <v>692</v>
      </c>
      <c r="K62">
        <v>51610</v>
      </c>
      <c r="L62">
        <v>817</v>
      </c>
    </row>
    <row r="63" spans="1:12" x14ac:dyDescent="0.25">
      <c r="A63" s="107" t="s">
        <v>0</v>
      </c>
      <c r="B63" s="107" t="s">
        <v>334</v>
      </c>
      <c r="C63" s="107">
        <v>68614</v>
      </c>
      <c r="D63" s="102">
        <v>480</v>
      </c>
      <c r="I63" t="s">
        <v>13</v>
      </c>
      <c r="J63" t="s">
        <v>459</v>
      </c>
      <c r="K63">
        <v>52964</v>
      </c>
      <c r="L63">
        <v>800</v>
      </c>
    </row>
    <row r="64" spans="1:12" x14ac:dyDescent="0.25">
      <c r="A64" s="107" t="s">
        <v>0</v>
      </c>
      <c r="B64" s="107" t="s">
        <v>656</v>
      </c>
      <c r="C64" s="107">
        <v>69003</v>
      </c>
      <c r="D64" s="102">
        <v>16</v>
      </c>
      <c r="I64" t="s">
        <v>0</v>
      </c>
      <c r="J64" t="s">
        <v>454</v>
      </c>
      <c r="K64">
        <v>91061</v>
      </c>
      <c r="L64">
        <v>793</v>
      </c>
    </row>
    <row r="65" spans="1:12" x14ac:dyDescent="0.25">
      <c r="A65" s="107" t="s">
        <v>0</v>
      </c>
      <c r="B65" s="107" t="s">
        <v>304</v>
      </c>
      <c r="C65" s="107">
        <v>74540</v>
      </c>
      <c r="D65" s="102">
        <v>374</v>
      </c>
      <c r="I65" t="s">
        <v>14</v>
      </c>
      <c r="J65" t="s">
        <v>588</v>
      </c>
      <c r="K65">
        <v>36871</v>
      </c>
      <c r="L65">
        <v>782</v>
      </c>
    </row>
    <row r="66" spans="1:12" x14ac:dyDescent="0.25">
      <c r="A66" s="107" t="s">
        <v>0</v>
      </c>
      <c r="B66" s="107" t="s">
        <v>350</v>
      </c>
      <c r="C66" s="107">
        <v>106230</v>
      </c>
      <c r="D66" s="102">
        <v>6</v>
      </c>
      <c r="I66" t="s">
        <v>14</v>
      </c>
      <c r="J66" t="s">
        <v>731</v>
      </c>
      <c r="K66">
        <v>35346</v>
      </c>
      <c r="L66">
        <v>760</v>
      </c>
    </row>
    <row r="67" spans="1:12" x14ac:dyDescent="0.25">
      <c r="A67" s="107" t="s">
        <v>0</v>
      </c>
      <c r="B67" s="107" t="s">
        <v>658</v>
      </c>
      <c r="C67" s="107">
        <v>75941</v>
      </c>
      <c r="D67" s="102">
        <v>384</v>
      </c>
      <c r="I67" t="s">
        <v>14</v>
      </c>
      <c r="J67" t="s">
        <v>161</v>
      </c>
      <c r="K67">
        <v>39383</v>
      </c>
      <c r="L67">
        <v>758</v>
      </c>
    </row>
    <row r="68" spans="1:12" x14ac:dyDescent="0.25">
      <c r="A68" s="107" t="s">
        <v>0</v>
      </c>
      <c r="B68" s="107" t="s">
        <v>908</v>
      </c>
      <c r="C68" s="107">
        <v>37390</v>
      </c>
      <c r="D68" s="102">
        <v>4</v>
      </c>
      <c r="I68" t="s">
        <v>15</v>
      </c>
      <c r="J68" t="s">
        <v>427</v>
      </c>
      <c r="K68">
        <v>78503</v>
      </c>
      <c r="L68">
        <v>743</v>
      </c>
    </row>
    <row r="69" spans="1:12" x14ac:dyDescent="0.25">
      <c r="A69" s="107" t="s">
        <v>0</v>
      </c>
      <c r="B69" s="107" t="s">
        <v>910</v>
      </c>
      <c r="C69" s="107">
        <v>83749</v>
      </c>
      <c r="D69" s="102">
        <v>4</v>
      </c>
      <c r="I69" t="s">
        <v>14</v>
      </c>
      <c r="J69" t="s">
        <v>595</v>
      </c>
      <c r="K69">
        <v>73397</v>
      </c>
      <c r="L69">
        <v>742</v>
      </c>
    </row>
    <row r="70" spans="1:12" x14ac:dyDescent="0.25">
      <c r="A70" s="107" t="s">
        <v>9</v>
      </c>
      <c r="B70" s="107" t="s">
        <v>662</v>
      </c>
      <c r="C70" s="107">
        <v>139801</v>
      </c>
      <c r="D70" s="102">
        <v>213</v>
      </c>
      <c r="I70" t="s">
        <v>14</v>
      </c>
      <c r="J70" t="s">
        <v>366</v>
      </c>
      <c r="K70">
        <v>77927</v>
      </c>
      <c r="L70">
        <v>713</v>
      </c>
    </row>
    <row r="71" spans="1:12" x14ac:dyDescent="0.25">
      <c r="A71" s="107" t="s">
        <v>9</v>
      </c>
      <c r="B71" s="107" t="s">
        <v>544</v>
      </c>
      <c r="C71" s="107">
        <v>142603</v>
      </c>
      <c r="D71" s="102">
        <v>6533</v>
      </c>
      <c r="I71" t="s">
        <v>638</v>
      </c>
      <c r="J71" t="s">
        <v>396</v>
      </c>
      <c r="K71">
        <v>56641</v>
      </c>
      <c r="L71">
        <v>695</v>
      </c>
    </row>
    <row r="72" spans="1:12" x14ac:dyDescent="0.25">
      <c r="A72" s="107" t="s">
        <v>9</v>
      </c>
      <c r="B72" s="107" t="s">
        <v>336</v>
      </c>
      <c r="C72" s="107">
        <v>228998</v>
      </c>
      <c r="D72" s="102">
        <v>598</v>
      </c>
      <c r="I72" t="s">
        <v>15</v>
      </c>
      <c r="J72" t="s">
        <v>766</v>
      </c>
      <c r="K72">
        <v>77075</v>
      </c>
      <c r="L72">
        <v>681</v>
      </c>
    </row>
    <row r="73" spans="1:12" x14ac:dyDescent="0.25">
      <c r="A73" s="107" t="s">
        <v>9</v>
      </c>
      <c r="B73" s="107" t="s">
        <v>547</v>
      </c>
      <c r="C73" s="107">
        <v>165559</v>
      </c>
      <c r="D73" s="102">
        <v>1597</v>
      </c>
      <c r="I73" t="s">
        <v>0</v>
      </c>
      <c r="J73" t="s">
        <v>520</v>
      </c>
      <c r="K73">
        <v>37350</v>
      </c>
      <c r="L73">
        <v>679</v>
      </c>
    </row>
    <row r="74" spans="1:12" x14ac:dyDescent="0.25">
      <c r="A74" s="107" t="s">
        <v>9</v>
      </c>
      <c r="B74" s="107" t="s">
        <v>195</v>
      </c>
      <c r="C74" s="107">
        <v>337640</v>
      </c>
      <c r="D74" s="102">
        <v>3049</v>
      </c>
      <c r="I74" t="s">
        <v>638</v>
      </c>
      <c r="J74" t="s">
        <v>804</v>
      </c>
      <c r="K74">
        <v>67592</v>
      </c>
      <c r="L74">
        <v>651</v>
      </c>
    </row>
    <row r="75" spans="1:12" x14ac:dyDescent="0.25">
      <c r="A75" s="107" t="s">
        <v>10</v>
      </c>
      <c r="B75" s="107" t="s">
        <v>96</v>
      </c>
      <c r="C75" s="107">
        <v>66649</v>
      </c>
      <c r="D75" s="102">
        <v>78</v>
      </c>
      <c r="I75" t="s">
        <v>15</v>
      </c>
      <c r="J75" t="s">
        <v>945</v>
      </c>
      <c r="K75">
        <v>42690</v>
      </c>
      <c r="L75">
        <v>632</v>
      </c>
    </row>
    <row r="76" spans="1:12" x14ac:dyDescent="0.25">
      <c r="A76" s="107" t="s">
        <v>10</v>
      </c>
      <c r="B76" s="107" t="s">
        <v>339</v>
      </c>
      <c r="C76" s="107">
        <v>81730</v>
      </c>
      <c r="D76" s="102">
        <v>3</v>
      </c>
      <c r="I76" t="s">
        <v>15</v>
      </c>
      <c r="J76" t="s">
        <v>217</v>
      </c>
      <c r="K76">
        <v>78703</v>
      </c>
      <c r="L76">
        <v>630</v>
      </c>
    </row>
    <row r="77" spans="1:12" x14ac:dyDescent="0.25">
      <c r="A77" s="107" t="s">
        <v>10</v>
      </c>
      <c r="B77" s="107" t="s">
        <v>521</v>
      </c>
      <c r="C77" s="107">
        <v>76879</v>
      </c>
      <c r="D77" s="102">
        <v>13</v>
      </c>
      <c r="I77" t="s">
        <v>16</v>
      </c>
      <c r="J77" t="s">
        <v>616</v>
      </c>
      <c r="K77">
        <v>111937</v>
      </c>
      <c r="L77">
        <v>622</v>
      </c>
    </row>
    <row r="78" spans="1:12" x14ac:dyDescent="0.25">
      <c r="A78" s="107" t="s">
        <v>10</v>
      </c>
      <c r="B78" s="107" t="s">
        <v>665</v>
      </c>
      <c r="C78" s="107">
        <v>124796</v>
      </c>
      <c r="D78" s="102">
        <v>2171</v>
      </c>
      <c r="I78" t="s">
        <v>16</v>
      </c>
      <c r="J78" t="s">
        <v>383</v>
      </c>
      <c r="K78">
        <v>82780</v>
      </c>
      <c r="L78">
        <v>620</v>
      </c>
    </row>
    <row r="79" spans="1:12" x14ac:dyDescent="0.25">
      <c r="A79" s="107" t="s">
        <v>10</v>
      </c>
      <c r="B79" s="107" t="s">
        <v>668</v>
      </c>
      <c r="C79" s="107">
        <v>78626</v>
      </c>
      <c r="D79" s="102">
        <v>301</v>
      </c>
      <c r="I79" t="s">
        <v>638</v>
      </c>
      <c r="J79" t="s">
        <v>967</v>
      </c>
      <c r="K79">
        <v>89942</v>
      </c>
      <c r="L79">
        <v>611</v>
      </c>
    </row>
    <row r="80" spans="1:12" x14ac:dyDescent="0.25">
      <c r="A80" s="107" t="s">
        <v>10</v>
      </c>
      <c r="B80" s="107" t="s">
        <v>402</v>
      </c>
      <c r="C80" s="107">
        <v>112728</v>
      </c>
      <c r="D80" s="102">
        <v>14</v>
      </c>
      <c r="I80" t="s">
        <v>9</v>
      </c>
      <c r="J80" t="s">
        <v>336</v>
      </c>
      <c r="K80">
        <v>228998</v>
      </c>
      <c r="L80">
        <v>598</v>
      </c>
    </row>
    <row r="81" spans="1:12" x14ac:dyDescent="0.25">
      <c r="A81" s="107" t="s">
        <v>10</v>
      </c>
      <c r="B81" s="107" t="s">
        <v>669</v>
      </c>
      <c r="C81" s="107">
        <v>153323</v>
      </c>
      <c r="D81" s="102">
        <v>227</v>
      </c>
      <c r="I81" t="s">
        <v>16</v>
      </c>
      <c r="J81" t="s">
        <v>792</v>
      </c>
      <c r="K81">
        <v>102993</v>
      </c>
      <c r="L81">
        <v>591</v>
      </c>
    </row>
    <row r="82" spans="1:12" x14ac:dyDescent="0.25">
      <c r="A82" s="107" t="s">
        <v>10</v>
      </c>
      <c r="B82" s="107" t="s">
        <v>456</v>
      </c>
      <c r="C82" s="107">
        <v>147540</v>
      </c>
      <c r="D82" s="102">
        <v>1</v>
      </c>
      <c r="I82" t="s">
        <v>15</v>
      </c>
      <c r="J82" t="s">
        <v>373</v>
      </c>
      <c r="K82">
        <v>110290</v>
      </c>
      <c r="L82">
        <v>583</v>
      </c>
    </row>
    <row r="83" spans="1:12" x14ac:dyDescent="0.25">
      <c r="A83" s="107" t="s">
        <v>10</v>
      </c>
      <c r="B83" s="107" t="s">
        <v>671</v>
      </c>
      <c r="C83" s="107">
        <v>152852</v>
      </c>
      <c r="D83" s="102">
        <v>136</v>
      </c>
      <c r="I83" t="s">
        <v>0</v>
      </c>
      <c r="J83" t="s">
        <v>892</v>
      </c>
      <c r="K83">
        <v>101249</v>
      </c>
      <c r="L83">
        <v>582</v>
      </c>
    </row>
    <row r="84" spans="1:12" x14ac:dyDescent="0.25">
      <c r="A84" s="107" t="s">
        <v>10</v>
      </c>
      <c r="B84" s="107" t="s">
        <v>353</v>
      </c>
      <c r="C84" s="107">
        <v>137241</v>
      </c>
      <c r="D84" s="102">
        <v>40</v>
      </c>
      <c r="I84" t="s">
        <v>15</v>
      </c>
      <c r="J84" t="s">
        <v>218</v>
      </c>
      <c r="K84">
        <v>83307</v>
      </c>
      <c r="L84">
        <v>548</v>
      </c>
    </row>
    <row r="85" spans="1:12" x14ac:dyDescent="0.25">
      <c r="A85" s="107" t="s">
        <v>10</v>
      </c>
      <c r="B85" s="107" t="s">
        <v>673</v>
      </c>
      <c r="C85" s="107">
        <v>171847</v>
      </c>
      <c r="D85" s="102">
        <v>295</v>
      </c>
      <c r="I85" t="s">
        <v>10</v>
      </c>
      <c r="J85" t="s">
        <v>401</v>
      </c>
      <c r="K85">
        <v>62149</v>
      </c>
      <c r="L85">
        <v>534</v>
      </c>
    </row>
    <row r="86" spans="1:12" x14ac:dyDescent="0.25">
      <c r="A86" s="107" t="s">
        <v>10</v>
      </c>
      <c r="B86" s="107" t="s">
        <v>337</v>
      </c>
      <c r="C86" s="107">
        <v>120758</v>
      </c>
      <c r="D86" s="102">
        <v>206</v>
      </c>
      <c r="I86" t="s">
        <v>15</v>
      </c>
      <c r="J86" t="s">
        <v>767</v>
      </c>
      <c r="K86">
        <v>84085</v>
      </c>
      <c r="L86">
        <v>516</v>
      </c>
    </row>
    <row r="87" spans="1:12" x14ac:dyDescent="0.25">
      <c r="A87" s="107" t="s">
        <v>10</v>
      </c>
      <c r="B87" s="107" t="s">
        <v>619</v>
      </c>
      <c r="C87" s="107">
        <v>105193</v>
      </c>
      <c r="D87" s="102">
        <v>14</v>
      </c>
      <c r="I87" t="s">
        <v>15</v>
      </c>
      <c r="J87" t="s">
        <v>380</v>
      </c>
      <c r="K87">
        <v>61489</v>
      </c>
      <c r="L87">
        <v>515</v>
      </c>
    </row>
    <row r="88" spans="1:12" x14ac:dyDescent="0.25">
      <c r="A88" s="107" t="s">
        <v>10</v>
      </c>
      <c r="B88" s="107" t="s">
        <v>457</v>
      </c>
      <c r="C88" s="107">
        <v>134427</v>
      </c>
      <c r="D88" s="102">
        <v>40</v>
      </c>
      <c r="I88" t="s">
        <v>15</v>
      </c>
      <c r="J88" t="s">
        <v>233</v>
      </c>
      <c r="K88">
        <v>59934</v>
      </c>
      <c r="L88">
        <v>510</v>
      </c>
    </row>
    <row r="89" spans="1:12" x14ac:dyDescent="0.25">
      <c r="A89" s="107" t="s">
        <v>10</v>
      </c>
      <c r="B89" s="107" t="s">
        <v>675</v>
      </c>
      <c r="C89" s="107">
        <v>37250</v>
      </c>
      <c r="D89" s="102">
        <v>3</v>
      </c>
      <c r="I89" t="s">
        <v>0</v>
      </c>
      <c r="J89" t="s">
        <v>334</v>
      </c>
      <c r="K89">
        <v>68614</v>
      </c>
      <c r="L89">
        <v>480</v>
      </c>
    </row>
    <row r="90" spans="1:12" x14ac:dyDescent="0.25">
      <c r="A90" s="107" t="s">
        <v>10</v>
      </c>
      <c r="B90" s="107" t="s">
        <v>178</v>
      </c>
      <c r="C90" s="107">
        <v>47499</v>
      </c>
      <c r="D90" s="102">
        <v>362</v>
      </c>
      <c r="I90" t="s">
        <v>15</v>
      </c>
      <c r="J90" t="s">
        <v>631</v>
      </c>
      <c r="K90">
        <v>32657</v>
      </c>
      <c r="L90">
        <v>471</v>
      </c>
    </row>
    <row r="91" spans="1:12" x14ac:dyDescent="0.25">
      <c r="A91" s="107" t="s">
        <v>10</v>
      </c>
      <c r="B91" s="107" t="s">
        <v>179</v>
      </c>
      <c r="C91" s="107">
        <v>52780</v>
      </c>
      <c r="D91" s="102">
        <v>59</v>
      </c>
      <c r="I91" t="s">
        <v>0</v>
      </c>
      <c r="J91" t="s">
        <v>449</v>
      </c>
      <c r="K91">
        <v>41517</v>
      </c>
      <c r="L91">
        <v>466</v>
      </c>
    </row>
    <row r="92" spans="1:12" x14ac:dyDescent="0.25">
      <c r="A92" s="107" t="s">
        <v>10</v>
      </c>
      <c r="B92" s="107" t="s">
        <v>676</v>
      </c>
      <c r="C92" s="107">
        <v>57561</v>
      </c>
      <c r="D92" s="102">
        <v>955</v>
      </c>
      <c r="I92" t="s">
        <v>13</v>
      </c>
      <c r="J92" t="s">
        <v>492</v>
      </c>
      <c r="K92">
        <v>93328</v>
      </c>
      <c r="L92">
        <v>445</v>
      </c>
    </row>
    <row r="93" spans="1:12" x14ac:dyDescent="0.25">
      <c r="A93" s="107" t="s">
        <v>10</v>
      </c>
      <c r="B93" s="107" t="s">
        <v>207</v>
      </c>
      <c r="C93" s="107">
        <v>60760</v>
      </c>
      <c r="D93" s="102">
        <v>274</v>
      </c>
      <c r="I93" t="s">
        <v>13</v>
      </c>
      <c r="J93" t="s">
        <v>925</v>
      </c>
      <c r="K93">
        <v>67108</v>
      </c>
      <c r="L93">
        <v>445</v>
      </c>
    </row>
    <row r="94" spans="1:12" x14ac:dyDescent="0.25">
      <c r="A94" s="107" t="s">
        <v>10</v>
      </c>
      <c r="B94" s="107" t="s">
        <v>911</v>
      </c>
      <c r="C94" s="107">
        <v>31990</v>
      </c>
      <c r="D94" s="102">
        <v>4173</v>
      </c>
      <c r="I94" t="s">
        <v>13</v>
      </c>
      <c r="J94" t="s">
        <v>852</v>
      </c>
      <c r="K94">
        <v>57162</v>
      </c>
      <c r="L94">
        <v>439</v>
      </c>
    </row>
    <row r="95" spans="1:12" x14ac:dyDescent="0.25">
      <c r="A95" s="107" t="s">
        <v>10</v>
      </c>
      <c r="B95" s="107" t="s">
        <v>832</v>
      </c>
      <c r="C95" s="107">
        <v>30899</v>
      </c>
      <c r="D95" s="102">
        <v>1643</v>
      </c>
      <c r="I95" t="s">
        <v>14</v>
      </c>
      <c r="J95" t="s">
        <v>468</v>
      </c>
      <c r="K95">
        <v>115640</v>
      </c>
      <c r="L95">
        <v>437</v>
      </c>
    </row>
    <row r="96" spans="1:12" x14ac:dyDescent="0.25">
      <c r="A96" s="107" t="s">
        <v>10</v>
      </c>
      <c r="B96" s="107" t="s">
        <v>208</v>
      </c>
      <c r="C96" s="107">
        <v>44912</v>
      </c>
      <c r="D96" s="102">
        <v>166</v>
      </c>
      <c r="I96" t="s">
        <v>13</v>
      </c>
      <c r="J96" t="s">
        <v>854</v>
      </c>
      <c r="K96">
        <v>77380</v>
      </c>
      <c r="L96">
        <v>425</v>
      </c>
    </row>
    <row r="97" spans="1:12" x14ac:dyDescent="0.25">
      <c r="A97" s="107" t="s">
        <v>10</v>
      </c>
      <c r="B97" s="107" t="s">
        <v>912</v>
      </c>
      <c r="C97" s="107">
        <v>40900</v>
      </c>
      <c r="D97" s="102">
        <v>114</v>
      </c>
      <c r="I97" t="s">
        <v>14</v>
      </c>
      <c r="J97" t="s">
        <v>316</v>
      </c>
      <c r="K97">
        <v>60535</v>
      </c>
      <c r="L97">
        <v>424</v>
      </c>
    </row>
    <row r="98" spans="1:12" x14ac:dyDescent="0.25">
      <c r="A98" s="107" t="s">
        <v>10</v>
      </c>
      <c r="B98" s="107" t="s">
        <v>522</v>
      </c>
      <c r="C98" s="107">
        <v>47352</v>
      </c>
      <c r="D98" s="102">
        <v>1023</v>
      </c>
      <c r="I98" t="s">
        <v>14</v>
      </c>
      <c r="J98" t="s">
        <v>587</v>
      </c>
      <c r="K98">
        <v>49932</v>
      </c>
      <c r="L98">
        <v>424</v>
      </c>
    </row>
    <row r="99" spans="1:12" x14ac:dyDescent="0.25">
      <c r="A99" s="107" t="s">
        <v>10</v>
      </c>
      <c r="B99" s="107" t="s">
        <v>197</v>
      </c>
      <c r="C99" s="107">
        <v>56365</v>
      </c>
      <c r="D99" s="102">
        <v>3</v>
      </c>
      <c r="I99" t="s">
        <v>15</v>
      </c>
      <c r="J99" t="s">
        <v>606</v>
      </c>
      <c r="K99">
        <v>60671</v>
      </c>
      <c r="L99">
        <v>422</v>
      </c>
    </row>
    <row r="100" spans="1:12" x14ac:dyDescent="0.25">
      <c r="A100" s="107" t="s">
        <v>10</v>
      </c>
      <c r="B100" s="107" t="s">
        <v>548</v>
      </c>
      <c r="C100" s="107">
        <v>129205</v>
      </c>
      <c r="D100" s="102">
        <v>50</v>
      </c>
      <c r="I100" t="s">
        <v>0</v>
      </c>
      <c r="J100" t="s">
        <v>450</v>
      </c>
      <c r="K100">
        <v>88016</v>
      </c>
      <c r="L100">
        <v>419</v>
      </c>
    </row>
    <row r="101" spans="1:12" x14ac:dyDescent="0.25">
      <c r="A101" s="107" t="s">
        <v>10</v>
      </c>
      <c r="B101" s="107" t="s">
        <v>307</v>
      </c>
      <c r="C101" s="107">
        <v>98016</v>
      </c>
      <c r="D101" s="102">
        <v>97</v>
      </c>
      <c r="I101" t="s">
        <v>15</v>
      </c>
      <c r="J101" t="s">
        <v>302</v>
      </c>
      <c r="K101">
        <v>58618</v>
      </c>
      <c r="L101">
        <v>391</v>
      </c>
    </row>
    <row r="102" spans="1:12" x14ac:dyDescent="0.25">
      <c r="A102" s="107" t="s">
        <v>10</v>
      </c>
      <c r="B102" s="107" t="s">
        <v>678</v>
      </c>
      <c r="C102" s="107">
        <v>43287</v>
      </c>
      <c r="D102" s="102">
        <v>1</v>
      </c>
      <c r="I102" t="s">
        <v>14</v>
      </c>
      <c r="J102" t="s">
        <v>593</v>
      </c>
      <c r="K102">
        <v>65651</v>
      </c>
      <c r="L102">
        <v>387</v>
      </c>
    </row>
    <row r="103" spans="1:12" x14ac:dyDescent="0.25">
      <c r="A103" s="107" t="s">
        <v>10</v>
      </c>
      <c r="B103" s="107" t="s">
        <v>679</v>
      </c>
      <c r="C103" s="107">
        <v>50507</v>
      </c>
      <c r="D103" s="102">
        <v>312</v>
      </c>
      <c r="I103" t="s">
        <v>13</v>
      </c>
      <c r="J103" t="s">
        <v>555</v>
      </c>
      <c r="K103">
        <v>45219</v>
      </c>
      <c r="L103">
        <v>386</v>
      </c>
    </row>
    <row r="104" spans="1:12" x14ac:dyDescent="0.25">
      <c r="A104" s="107" t="s">
        <v>10</v>
      </c>
      <c r="B104" s="107" t="s">
        <v>680</v>
      </c>
      <c r="C104" s="107">
        <v>217355</v>
      </c>
      <c r="D104" s="102">
        <v>108</v>
      </c>
      <c r="I104" t="s">
        <v>0</v>
      </c>
      <c r="J104" t="s">
        <v>658</v>
      </c>
      <c r="K104">
        <v>75941</v>
      </c>
      <c r="L104">
        <v>384</v>
      </c>
    </row>
    <row r="105" spans="1:12" x14ac:dyDescent="0.25">
      <c r="A105" s="107" t="s">
        <v>10</v>
      </c>
      <c r="B105" s="107" t="s">
        <v>523</v>
      </c>
      <c r="C105" s="107">
        <v>155352</v>
      </c>
      <c r="D105" s="102">
        <v>11</v>
      </c>
      <c r="I105" t="s">
        <v>15</v>
      </c>
      <c r="J105" t="s">
        <v>374</v>
      </c>
      <c r="K105">
        <v>60506</v>
      </c>
      <c r="L105">
        <v>383</v>
      </c>
    </row>
    <row r="106" spans="1:12" x14ac:dyDescent="0.25">
      <c r="A106" s="107" t="s">
        <v>10</v>
      </c>
      <c r="B106" s="107" t="s">
        <v>681</v>
      </c>
      <c r="C106" s="107">
        <v>145990</v>
      </c>
      <c r="D106" s="102">
        <v>1</v>
      </c>
      <c r="I106" t="s">
        <v>15</v>
      </c>
      <c r="J106" t="s">
        <v>377</v>
      </c>
      <c r="K106">
        <v>158757</v>
      </c>
      <c r="L106">
        <v>380</v>
      </c>
    </row>
    <row r="107" spans="1:12" x14ac:dyDescent="0.25">
      <c r="A107" s="107" t="s">
        <v>10</v>
      </c>
      <c r="B107" s="107" t="s">
        <v>299</v>
      </c>
      <c r="C107" s="107">
        <v>379260</v>
      </c>
      <c r="D107" s="102">
        <v>5</v>
      </c>
      <c r="I107" t="s">
        <v>15</v>
      </c>
      <c r="J107" t="s">
        <v>318</v>
      </c>
      <c r="K107">
        <v>41307</v>
      </c>
      <c r="L107">
        <v>380</v>
      </c>
    </row>
    <row r="108" spans="1:12" x14ac:dyDescent="0.25">
      <c r="A108" s="107" t="s">
        <v>10</v>
      </c>
      <c r="B108" s="107" t="s">
        <v>682</v>
      </c>
      <c r="C108" s="107">
        <v>78049</v>
      </c>
      <c r="D108" s="102">
        <v>41</v>
      </c>
      <c r="I108" t="s">
        <v>10</v>
      </c>
      <c r="J108" t="s">
        <v>553</v>
      </c>
      <c r="K108">
        <v>79185</v>
      </c>
      <c r="L108">
        <v>379</v>
      </c>
    </row>
    <row r="109" spans="1:12" x14ac:dyDescent="0.25">
      <c r="A109" s="107" t="s">
        <v>10</v>
      </c>
      <c r="B109" s="107" t="s">
        <v>683</v>
      </c>
      <c r="C109" s="107">
        <v>55663</v>
      </c>
      <c r="D109" s="102">
        <v>334</v>
      </c>
      <c r="I109" t="s">
        <v>15</v>
      </c>
      <c r="J109" t="s">
        <v>471</v>
      </c>
      <c r="K109">
        <v>103401</v>
      </c>
      <c r="L109">
        <v>374</v>
      </c>
    </row>
    <row r="110" spans="1:12" x14ac:dyDescent="0.25">
      <c r="A110" s="107" t="s">
        <v>10</v>
      </c>
      <c r="B110" s="107" t="s">
        <v>913</v>
      </c>
      <c r="C110" s="107">
        <v>56990</v>
      </c>
      <c r="D110" s="102">
        <v>1202</v>
      </c>
      <c r="I110" t="s">
        <v>0</v>
      </c>
      <c r="J110" t="s">
        <v>304</v>
      </c>
      <c r="K110">
        <v>74540</v>
      </c>
      <c r="L110">
        <v>374</v>
      </c>
    </row>
    <row r="111" spans="1:12" x14ac:dyDescent="0.25">
      <c r="A111" s="107" t="s">
        <v>10</v>
      </c>
      <c r="B111" s="107" t="s">
        <v>684</v>
      </c>
      <c r="C111" s="107">
        <v>53393</v>
      </c>
      <c r="D111" s="102">
        <v>353</v>
      </c>
      <c r="I111" t="s">
        <v>10</v>
      </c>
      <c r="J111" t="s">
        <v>687</v>
      </c>
      <c r="K111">
        <v>74230</v>
      </c>
      <c r="L111">
        <v>372</v>
      </c>
    </row>
    <row r="112" spans="1:12" x14ac:dyDescent="0.25">
      <c r="A112" s="107" t="s">
        <v>10</v>
      </c>
      <c r="B112" s="107" t="s">
        <v>685</v>
      </c>
      <c r="C112" s="107">
        <v>61995</v>
      </c>
      <c r="D112" s="102">
        <v>60</v>
      </c>
      <c r="I112" t="s">
        <v>10</v>
      </c>
      <c r="J112" t="s">
        <v>582</v>
      </c>
      <c r="K112">
        <v>102525</v>
      </c>
      <c r="L112">
        <v>364</v>
      </c>
    </row>
    <row r="113" spans="1:12" x14ac:dyDescent="0.25">
      <c r="A113" s="107" t="s">
        <v>10</v>
      </c>
      <c r="B113" s="107" t="s">
        <v>401</v>
      </c>
      <c r="C113" s="107">
        <v>62149</v>
      </c>
      <c r="D113" s="102">
        <v>534</v>
      </c>
      <c r="I113" t="s">
        <v>10</v>
      </c>
      <c r="J113" t="s">
        <v>178</v>
      </c>
      <c r="K113">
        <v>47499</v>
      </c>
      <c r="L113">
        <v>362</v>
      </c>
    </row>
    <row r="114" spans="1:12" x14ac:dyDescent="0.25">
      <c r="A114" s="107" t="s">
        <v>10</v>
      </c>
      <c r="B114" s="107" t="s">
        <v>687</v>
      </c>
      <c r="C114" s="107">
        <v>74230</v>
      </c>
      <c r="D114" s="102">
        <v>372</v>
      </c>
      <c r="I114" t="s">
        <v>0</v>
      </c>
      <c r="J114" t="s">
        <v>488</v>
      </c>
      <c r="K114">
        <v>59975</v>
      </c>
      <c r="L114">
        <v>362</v>
      </c>
    </row>
    <row r="115" spans="1:12" x14ac:dyDescent="0.25">
      <c r="A115" s="107" t="s">
        <v>10</v>
      </c>
      <c r="B115" s="107" t="s">
        <v>688</v>
      </c>
      <c r="C115" s="107">
        <v>78918</v>
      </c>
      <c r="D115" s="102">
        <v>11</v>
      </c>
      <c r="I115" t="s">
        <v>15</v>
      </c>
      <c r="J115" t="s">
        <v>475</v>
      </c>
      <c r="K115">
        <v>120595</v>
      </c>
      <c r="L115">
        <v>358</v>
      </c>
    </row>
    <row r="116" spans="1:12" x14ac:dyDescent="0.25">
      <c r="A116" s="107" t="s">
        <v>10</v>
      </c>
      <c r="B116" s="107" t="s">
        <v>690</v>
      </c>
      <c r="C116" s="107">
        <v>65291</v>
      </c>
      <c r="D116" s="102">
        <v>144</v>
      </c>
      <c r="I116" t="s">
        <v>14</v>
      </c>
      <c r="J116" t="s">
        <v>312</v>
      </c>
      <c r="K116">
        <v>46795</v>
      </c>
      <c r="L116">
        <v>356</v>
      </c>
    </row>
    <row r="117" spans="1:12" x14ac:dyDescent="0.25">
      <c r="A117" s="107" t="s">
        <v>10</v>
      </c>
      <c r="B117" s="107" t="s">
        <v>691</v>
      </c>
      <c r="C117" s="107">
        <v>41938</v>
      </c>
      <c r="D117" s="102">
        <v>999</v>
      </c>
      <c r="I117" t="s">
        <v>0</v>
      </c>
      <c r="J117" t="s">
        <v>653</v>
      </c>
      <c r="K117">
        <v>89022</v>
      </c>
      <c r="L117">
        <v>354</v>
      </c>
    </row>
    <row r="118" spans="1:12" x14ac:dyDescent="0.25">
      <c r="A118" s="107" t="s">
        <v>10</v>
      </c>
      <c r="B118" s="107" t="s">
        <v>131</v>
      </c>
      <c r="C118" s="107">
        <v>56710</v>
      </c>
      <c r="D118" s="102">
        <v>25</v>
      </c>
      <c r="I118" t="s">
        <v>10</v>
      </c>
      <c r="J118" t="s">
        <v>684</v>
      </c>
      <c r="K118">
        <v>53393</v>
      </c>
      <c r="L118">
        <v>353</v>
      </c>
    </row>
    <row r="119" spans="1:12" x14ac:dyDescent="0.25">
      <c r="A119" s="107" t="s">
        <v>10</v>
      </c>
      <c r="B119" s="107" t="s">
        <v>692</v>
      </c>
      <c r="C119" s="107">
        <v>51610</v>
      </c>
      <c r="D119" s="102">
        <v>817</v>
      </c>
      <c r="I119" t="s">
        <v>14</v>
      </c>
      <c r="J119" t="s">
        <v>858</v>
      </c>
      <c r="K119">
        <v>28990</v>
      </c>
      <c r="L119">
        <v>351</v>
      </c>
    </row>
    <row r="120" spans="1:12" x14ac:dyDescent="0.25">
      <c r="A120" s="107" t="s">
        <v>10</v>
      </c>
      <c r="B120" s="107" t="s">
        <v>693</v>
      </c>
      <c r="C120" s="107">
        <v>35828</v>
      </c>
      <c r="D120" s="102">
        <v>321</v>
      </c>
      <c r="I120" t="s">
        <v>13</v>
      </c>
      <c r="J120" t="s">
        <v>702</v>
      </c>
      <c r="K120">
        <v>33653</v>
      </c>
      <c r="L120">
        <v>347</v>
      </c>
    </row>
    <row r="121" spans="1:12" x14ac:dyDescent="0.25">
      <c r="A121" s="107" t="s">
        <v>10</v>
      </c>
      <c r="B121" s="107" t="s">
        <v>580</v>
      </c>
      <c r="C121" s="107">
        <v>33623</v>
      </c>
      <c r="D121" s="102">
        <v>130</v>
      </c>
      <c r="I121" t="s">
        <v>15</v>
      </c>
      <c r="J121" t="s">
        <v>776</v>
      </c>
      <c r="K121">
        <v>27234</v>
      </c>
      <c r="L121">
        <v>340</v>
      </c>
    </row>
    <row r="122" spans="1:12" x14ac:dyDescent="0.25">
      <c r="A122" s="107" t="s">
        <v>10</v>
      </c>
      <c r="B122" s="107" t="s">
        <v>695</v>
      </c>
      <c r="C122" s="107">
        <v>54024</v>
      </c>
      <c r="D122" s="102">
        <v>239</v>
      </c>
      <c r="I122" t="s">
        <v>14</v>
      </c>
      <c r="J122" t="s">
        <v>526</v>
      </c>
      <c r="K122">
        <v>96825</v>
      </c>
      <c r="L122">
        <v>340</v>
      </c>
    </row>
    <row r="123" spans="1:12" x14ac:dyDescent="0.25">
      <c r="A123" s="107" t="s">
        <v>10</v>
      </c>
      <c r="B123" s="107" t="s">
        <v>914</v>
      </c>
      <c r="C123" s="107">
        <v>39320</v>
      </c>
      <c r="D123" s="102">
        <v>16</v>
      </c>
      <c r="I123" t="s">
        <v>10</v>
      </c>
      <c r="J123" t="s">
        <v>683</v>
      </c>
      <c r="K123">
        <v>55663</v>
      </c>
      <c r="L123">
        <v>334</v>
      </c>
    </row>
    <row r="124" spans="1:12" x14ac:dyDescent="0.25">
      <c r="A124" s="107" t="s">
        <v>10</v>
      </c>
      <c r="B124" s="107" t="s">
        <v>620</v>
      </c>
      <c r="C124" s="107">
        <v>129677</v>
      </c>
      <c r="D124" s="102">
        <v>40</v>
      </c>
      <c r="I124" t="s">
        <v>10</v>
      </c>
      <c r="J124" t="s">
        <v>917</v>
      </c>
      <c r="K124">
        <v>187660</v>
      </c>
      <c r="L124">
        <v>334</v>
      </c>
    </row>
    <row r="125" spans="1:12" x14ac:dyDescent="0.25">
      <c r="A125" s="107" t="s">
        <v>10</v>
      </c>
      <c r="B125" s="107" t="s">
        <v>551</v>
      </c>
      <c r="C125" s="107">
        <v>94996</v>
      </c>
      <c r="D125" s="102">
        <v>6</v>
      </c>
      <c r="I125" t="s">
        <v>14</v>
      </c>
      <c r="J125" t="s">
        <v>627</v>
      </c>
      <c r="K125">
        <v>74170</v>
      </c>
      <c r="L125">
        <v>329</v>
      </c>
    </row>
    <row r="126" spans="1:12" x14ac:dyDescent="0.25">
      <c r="A126" s="107" t="s">
        <v>10</v>
      </c>
      <c r="B126" s="107" t="s">
        <v>552</v>
      </c>
      <c r="C126" s="107">
        <v>92660</v>
      </c>
      <c r="D126" s="102">
        <v>5</v>
      </c>
      <c r="I126" t="s">
        <v>638</v>
      </c>
      <c r="J126" t="s">
        <v>968</v>
      </c>
      <c r="K126">
        <v>89878</v>
      </c>
      <c r="L126">
        <v>325</v>
      </c>
    </row>
    <row r="127" spans="1:12" x14ac:dyDescent="0.25">
      <c r="A127" s="107" t="s">
        <v>10</v>
      </c>
      <c r="B127" s="107" t="s">
        <v>211</v>
      </c>
      <c r="C127" s="107">
        <v>80436</v>
      </c>
      <c r="D127" s="102">
        <v>24</v>
      </c>
      <c r="I127" t="s">
        <v>15</v>
      </c>
      <c r="J127" t="s">
        <v>429</v>
      </c>
      <c r="K127">
        <v>112156</v>
      </c>
      <c r="L127">
        <v>324</v>
      </c>
    </row>
    <row r="128" spans="1:12" x14ac:dyDescent="0.25">
      <c r="A128" s="107" t="s">
        <v>10</v>
      </c>
      <c r="B128" s="107" t="s">
        <v>212</v>
      </c>
      <c r="C128" s="107">
        <v>87946</v>
      </c>
      <c r="D128" s="102">
        <v>38</v>
      </c>
      <c r="I128" t="s">
        <v>10</v>
      </c>
      <c r="J128" t="s">
        <v>693</v>
      </c>
      <c r="K128">
        <v>35828</v>
      </c>
      <c r="L128">
        <v>321</v>
      </c>
    </row>
    <row r="129" spans="1:12" x14ac:dyDescent="0.25">
      <c r="A129" s="107" t="s">
        <v>10</v>
      </c>
      <c r="B129" s="107" t="s">
        <v>697</v>
      </c>
      <c r="C129" s="107">
        <v>255795</v>
      </c>
      <c r="D129" s="102">
        <v>73</v>
      </c>
      <c r="I129" t="s">
        <v>0</v>
      </c>
      <c r="J129" t="s">
        <v>519</v>
      </c>
      <c r="K129">
        <v>49087</v>
      </c>
      <c r="L129">
        <v>319</v>
      </c>
    </row>
    <row r="130" spans="1:12" x14ac:dyDescent="0.25">
      <c r="A130" s="107" t="s">
        <v>10</v>
      </c>
      <c r="B130" s="107" t="s">
        <v>835</v>
      </c>
      <c r="C130" s="107">
        <v>79990</v>
      </c>
      <c r="D130" s="102">
        <v>117</v>
      </c>
      <c r="I130" t="s">
        <v>10</v>
      </c>
      <c r="J130" t="s">
        <v>679</v>
      </c>
      <c r="K130">
        <v>50507</v>
      </c>
      <c r="L130">
        <v>312</v>
      </c>
    </row>
    <row r="131" spans="1:12" x14ac:dyDescent="0.25">
      <c r="A131" s="107" t="s">
        <v>10</v>
      </c>
      <c r="B131" s="107" t="s">
        <v>915</v>
      </c>
      <c r="C131" s="107">
        <v>69340</v>
      </c>
      <c r="D131" s="102">
        <v>119</v>
      </c>
      <c r="I131" t="s">
        <v>638</v>
      </c>
      <c r="J131" t="s">
        <v>395</v>
      </c>
      <c r="K131">
        <v>57292</v>
      </c>
      <c r="L131">
        <v>310</v>
      </c>
    </row>
    <row r="132" spans="1:12" x14ac:dyDescent="0.25">
      <c r="A132" s="107" t="s">
        <v>10</v>
      </c>
      <c r="B132" s="107" t="s">
        <v>553</v>
      </c>
      <c r="C132" s="107">
        <v>79185</v>
      </c>
      <c r="D132" s="102">
        <v>379</v>
      </c>
      <c r="I132" t="s">
        <v>10</v>
      </c>
      <c r="J132" t="s">
        <v>668</v>
      </c>
      <c r="K132">
        <v>78626</v>
      </c>
      <c r="L132">
        <v>301</v>
      </c>
    </row>
    <row r="133" spans="1:12" x14ac:dyDescent="0.25">
      <c r="A133" s="107" t="s">
        <v>10</v>
      </c>
      <c r="B133" s="107" t="s">
        <v>699</v>
      </c>
      <c r="C133" s="107">
        <v>71583</v>
      </c>
      <c r="D133" s="102">
        <v>74</v>
      </c>
      <c r="I133" t="s">
        <v>0</v>
      </c>
      <c r="J133" t="s">
        <v>126</v>
      </c>
      <c r="K133">
        <v>79976</v>
      </c>
      <c r="L133">
        <v>299</v>
      </c>
    </row>
    <row r="134" spans="1:12" x14ac:dyDescent="0.25">
      <c r="A134" s="107" t="s">
        <v>10</v>
      </c>
      <c r="B134" s="107" t="s">
        <v>581</v>
      </c>
      <c r="C134" s="107">
        <v>133466</v>
      </c>
      <c r="D134" s="102">
        <v>80</v>
      </c>
      <c r="I134" t="s">
        <v>15</v>
      </c>
      <c r="J134" t="s">
        <v>951</v>
      </c>
      <c r="K134">
        <v>161200</v>
      </c>
      <c r="L134">
        <v>295</v>
      </c>
    </row>
    <row r="135" spans="1:12" x14ac:dyDescent="0.25">
      <c r="A135" s="107" t="s">
        <v>10</v>
      </c>
      <c r="B135" s="107" t="s">
        <v>524</v>
      </c>
      <c r="C135" s="107">
        <v>81443</v>
      </c>
      <c r="D135" s="102">
        <v>224</v>
      </c>
      <c r="I135" t="s">
        <v>10</v>
      </c>
      <c r="J135" t="s">
        <v>673</v>
      </c>
      <c r="K135">
        <v>171847</v>
      </c>
      <c r="L135">
        <v>295</v>
      </c>
    </row>
    <row r="136" spans="1:12" x14ac:dyDescent="0.25">
      <c r="A136" s="107" t="s">
        <v>10</v>
      </c>
      <c r="B136" s="107" t="s">
        <v>700</v>
      </c>
      <c r="C136" s="107">
        <v>88086</v>
      </c>
      <c r="D136" s="102">
        <v>51</v>
      </c>
      <c r="I136" t="s">
        <v>14</v>
      </c>
      <c r="J136" t="s">
        <v>741</v>
      </c>
      <c r="K136">
        <v>66771</v>
      </c>
      <c r="L136">
        <v>292</v>
      </c>
    </row>
    <row r="137" spans="1:12" x14ac:dyDescent="0.25">
      <c r="A137" s="107" t="s">
        <v>10</v>
      </c>
      <c r="B137" s="107" t="s">
        <v>177</v>
      </c>
      <c r="C137" s="107">
        <v>91955</v>
      </c>
      <c r="D137" s="102">
        <v>90</v>
      </c>
      <c r="I137" t="s">
        <v>15</v>
      </c>
      <c r="J137" t="s">
        <v>605</v>
      </c>
      <c r="K137">
        <v>68536</v>
      </c>
      <c r="L137">
        <v>287</v>
      </c>
    </row>
    <row r="138" spans="1:12" x14ac:dyDescent="0.25">
      <c r="A138" s="107" t="s">
        <v>10</v>
      </c>
      <c r="B138" s="107" t="s">
        <v>582</v>
      </c>
      <c r="C138" s="107">
        <v>102525</v>
      </c>
      <c r="D138" s="102">
        <v>364</v>
      </c>
      <c r="I138" t="s">
        <v>0</v>
      </c>
      <c r="J138" t="s">
        <v>904</v>
      </c>
      <c r="K138">
        <v>43990</v>
      </c>
      <c r="L138">
        <v>283</v>
      </c>
    </row>
    <row r="139" spans="1:12" x14ac:dyDescent="0.25">
      <c r="A139" s="107" t="s">
        <v>10</v>
      </c>
      <c r="B139" s="107" t="s">
        <v>837</v>
      </c>
      <c r="C139" s="107">
        <v>296492</v>
      </c>
      <c r="D139" s="102">
        <v>43</v>
      </c>
      <c r="I139" t="s">
        <v>10</v>
      </c>
      <c r="J139" t="s">
        <v>207</v>
      </c>
      <c r="K139">
        <v>60760</v>
      </c>
      <c r="L139">
        <v>274</v>
      </c>
    </row>
    <row r="140" spans="1:12" x14ac:dyDescent="0.25">
      <c r="A140" s="107" t="s">
        <v>10</v>
      </c>
      <c r="B140" s="107" t="s">
        <v>916</v>
      </c>
      <c r="C140" s="107">
        <v>161295</v>
      </c>
      <c r="D140" s="102">
        <v>32</v>
      </c>
      <c r="I140" t="s">
        <v>14</v>
      </c>
      <c r="J140" t="s">
        <v>285</v>
      </c>
      <c r="K140">
        <v>67942</v>
      </c>
      <c r="L140">
        <v>271</v>
      </c>
    </row>
    <row r="141" spans="1:12" x14ac:dyDescent="0.25">
      <c r="A141" s="107" t="s">
        <v>10</v>
      </c>
      <c r="B141" s="107" t="s">
        <v>917</v>
      </c>
      <c r="C141" s="107">
        <v>187660</v>
      </c>
      <c r="D141" s="102">
        <v>334</v>
      </c>
      <c r="I141" t="s">
        <v>15</v>
      </c>
      <c r="J141" t="s">
        <v>781</v>
      </c>
      <c r="K141">
        <v>124990</v>
      </c>
      <c r="L141">
        <v>268</v>
      </c>
    </row>
    <row r="142" spans="1:12" x14ac:dyDescent="0.25">
      <c r="A142" s="107" t="s">
        <v>13</v>
      </c>
      <c r="B142" s="107" t="s">
        <v>406</v>
      </c>
      <c r="C142" s="107">
        <v>216156</v>
      </c>
      <c r="D142" s="102">
        <v>3</v>
      </c>
      <c r="I142" t="s">
        <v>14</v>
      </c>
      <c r="J142" t="s">
        <v>929</v>
      </c>
      <c r="K142">
        <v>98177</v>
      </c>
      <c r="L142">
        <v>265</v>
      </c>
    </row>
    <row r="143" spans="1:12" x14ac:dyDescent="0.25">
      <c r="A143" s="107" t="s">
        <v>13</v>
      </c>
      <c r="B143" s="107" t="s">
        <v>919</v>
      </c>
      <c r="C143" s="107">
        <v>199495</v>
      </c>
      <c r="D143" s="102">
        <v>29</v>
      </c>
      <c r="I143" t="s">
        <v>14</v>
      </c>
      <c r="J143" t="s">
        <v>497</v>
      </c>
      <c r="K143">
        <v>111003</v>
      </c>
      <c r="L143">
        <v>260</v>
      </c>
    </row>
    <row r="144" spans="1:12" x14ac:dyDescent="0.25">
      <c r="A144" s="107" t="s">
        <v>13</v>
      </c>
      <c r="B144" s="107" t="s">
        <v>621</v>
      </c>
      <c r="C144" s="107">
        <v>40611</v>
      </c>
      <c r="D144" s="102">
        <v>2809</v>
      </c>
      <c r="I144" t="s">
        <v>16</v>
      </c>
      <c r="J144" t="s">
        <v>348</v>
      </c>
      <c r="K144">
        <v>95214</v>
      </c>
      <c r="L144">
        <v>248</v>
      </c>
    </row>
    <row r="145" spans="1:12" x14ac:dyDescent="0.25">
      <c r="A145" s="107" t="s">
        <v>13</v>
      </c>
      <c r="B145" s="107" t="s">
        <v>838</v>
      </c>
      <c r="C145" s="107">
        <v>68759</v>
      </c>
      <c r="D145" s="102">
        <v>9</v>
      </c>
      <c r="I145" t="s">
        <v>15</v>
      </c>
      <c r="J145" t="s">
        <v>117</v>
      </c>
      <c r="K145">
        <v>67488</v>
      </c>
      <c r="L145">
        <v>245</v>
      </c>
    </row>
    <row r="146" spans="1:12" x14ac:dyDescent="0.25">
      <c r="A146" s="107" t="s">
        <v>13</v>
      </c>
      <c r="B146" s="107" t="s">
        <v>702</v>
      </c>
      <c r="C146" s="107">
        <v>33653</v>
      </c>
      <c r="D146" s="102">
        <v>347</v>
      </c>
      <c r="I146" t="s">
        <v>16</v>
      </c>
      <c r="J146" t="s">
        <v>786</v>
      </c>
      <c r="K146">
        <v>69990</v>
      </c>
      <c r="L146">
        <v>240</v>
      </c>
    </row>
    <row r="147" spans="1:12" x14ac:dyDescent="0.25">
      <c r="A147" s="107" t="s">
        <v>13</v>
      </c>
      <c r="B147" s="107" t="s">
        <v>201</v>
      </c>
      <c r="C147" s="107">
        <v>60424</v>
      </c>
      <c r="D147" s="102">
        <v>145</v>
      </c>
      <c r="I147" t="s">
        <v>287</v>
      </c>
      <c r="J147" t="s">
        <v>326</v>
      </c>
      <c r="K147">
        <v>55658</v>
      </c>
      <c r="L147">
        <v>240</v>
      </c>
    </row>
    <row r="148" spans="1:12" x14ac:dyDescent="0.25">
      <c r="A148" s="107" t="s">
        <v>13</v>
      </c>
      <c r="B148" s="107" t="s">
        <v>704</v>
      </c>
      <c r="C148" s="107">
        <v>61100</v>
      </c>
      <c r="D148" s="102">
        <v>12</v>
      </c>
      <c r="I148" t="s">
        <v>10</v>
      </c>
      <c r="J148" t="s">
        <v>695</v>
      </c>
      <c r="K148">
        <v>54024</v>
      </c>
      <c r="L148">
        <v>239</v>
      </c>
    </row>
    <row r="149" spans="1:12" x14ac:dyDescent="0.25">
      <c r="A149" s="107" t="s">
        <v>13</v>
      </c>
      <c r="B149" s="107" t="s">
        <v>920</v>
      </c>
      <c r="C149" s="107">
        <v>62550</v>
      </c>
      <c r="D149" s="102">
        <v>3</v>
      </c>
      <c r="I149" t="s">
        <v>15</v>
      </c>
      <c r="J149" t="s">
        <v>317</v>
      </c>
      <c r="K149">
        <v>35703</v>
      </c>
      <c r="L149">
        <v>235</v>
      </c>
    </row>
    <row r="150" spans="1:12" x14ac:dyDescent="0.25">
      <c r="A150" s="107" t="s">
        <v>13</v>
      </c>
      <c r="B150" s="107" t="s">
        <v>583</v>
      </c>
      <c r="C150" s="107">
        <v>92979</v>
      </c>
      <c r="D150" s="102">
        <v>9</v>
      </c>
      <c r="I150" t="s">
        <v>15</v>
      </c>
      <c r="J150" t="s">
        <v>433</v>
      </c>
      <c r="K150">
        <v>84000</v>
      </c>
      <c r="L150">
        <v>235</v>
      </c>
    </row>
    <row r="151" spans="1:12" x14ac:dyDescent="0.25">
      <c r="A151" s="107" t="s">
        <v>13</v>
      </c>
      <c r="B151" s="107" t="s">
        <v>407</v>
      </c>
      <c r="C151" s="107">
        <v>68351</v>
      </c>
      <c r="D151" s="102">
        <v>197</v>
      </c>
      <c r="I151" t="s">
        <v>0</v>
      </c>
      <c r="J151" t="s">
        <v>399</v>
      </c>
      <c r="K151">
        <v>98762</v>
      </c>
      <c r="L151">
        <v>230</v>
      </c>
    </row>
    <row r="152" spans="1:12" x14ac:dyDescent="0.25">
      <c r="A152" s="107" t="s">
        <v>13</v>
      </c>
      <c r="B152" s="107" t="s">
        <v>839</v>
      </c>
      <c r="C152" s="107">
        <v>113447</v>
      </c>
      <c r="D152" s="102">
        <v>3</v>
      </c>
      <c r="I152" t="s">
        <v>15</v>
      </c>
      <c r="J152" t="s">
        <v>469</v>
      </c>
      <c r="K152">
        <v>88266</v>
      </c>
      <c r="L152">
        <v>229</v>
      </c>
    </row>
    <row r="153" spans="1:12" x14ac:dyDescent="0.25">
      <c r="A153" s="107" t="s">
        <v>13</v>
      </c>
      <c r="B153" s="107" t="s">
        <v>409</v>
      </c>
      <c r="C153" s="107">
        <v>101643</v>
      </c>
      <c r="D153" s="102">
        <v>224</v>
      </c>
      <c r="I153" t="s">
        <v>0</v>
      </c>
      <c r="J153" t="s">
        <v>542</v>
      </c>
      <c r="K153">
        <v>50422</v>
      </c>
      <c r="L153">
        <v>228</v>
      </c>
    </row>
    <row r="154" spans="1:12" x14ac:dyDescent="0.25">
      <c r="A154" s="107" t="s">
        <v>13</v>
      </c>
      <c r="B154" s="107" t="s">
        <v>840</v>
      </c>
      <c r="C154" s="107">
        <v>102168</v>
      </c>
      <c r="D154" s="102">
        <v>9</v>
      </c>
      <c r="I154" t="s">
        <v>10</v>
      </c>
      <c r="J154" t="s">
        <v>669</v>
      </c>
      <c r="K154">
        <v>153323</v>
      </c>
      <c r="L154">
        <v>227</v>
      </c>
    </row>
    <row r="155" spans="1:12" x14ac:dyDescent="0.25">
      <c r="A155" s="107" t="s">
        <v>13</v>
      </c>
      <c r="B155" s="107" t="s">
        <v>199</v>
      </c>
      <c r="C155" s="107">
        <v>99319</v>
      </c>
      <c r="D155" s="102">
        <v>36</v>
      </c>
      <c r="I155" t="s">
        <v>13</v>
      </c>
      <c r="J155" t="s">
        <v>409</v>
      </c>
      <c r="K155">
        <v>101643</v>
      </c>
      <c r="L155">
        <v>224</v>
      </c>
    </row>
    <row r="156" spans="1:12" x14ac:dyDescent="0.25">
      <c r="A156" s="107" t="s">
        <v>13</v>
      </c>
      <c r="B156" s="107" t="s">
        <v>491</v>
      </c>
      <c r="C156" s="107">
        <v>132907</v>
      </c>
      <c r="D156" s="102">
        <v>36</v>
      </c>
      <c r="I156" t="s">
        <v>10</v>
      </c>
      <c r="J156" t="s">
        <v>524</v>
      </c>
      <c r="K156">
        <v>81443</v>
      </c>
      <c r="L156">
        <v>224</v>
      </c>
    </row>
    <row r="157" spans="1:12" x14ac:dyDescent="0.25">
      <c r="A157" s="107" t="s">
        <v>13</v>
      </c>
      <c r="B157" s="107" t="s">
        <v>707</v>
      </c>
      <c r="C157" s="107">
        <v>48543</v>
      </c>
      <c r="D157" s="102">
        <v>20</v>
      </c>
      <c r="I157" t="s">
        <v>15</v>
      </c>
      <c r="J157" t="s">
        <v>431</v>
      </c>
      <c r="K157">
        <v>42059</v>
      </c>
      <c r="L157">
        <v>223</v>
      </c>
    </row>
    <row r="158" spans="1:12" x14ac:dyDescent="0.25">
      <c r="A158" s="107" t="s">
        <v>13</v>
      </c>
      <c r="B158" s="107" t="s">
        <v>156</v>
      </c>
      <c r="C158" s="107">
        <v>71319</v>
      </c>
      <c r="D158" s="102">
        <v>37</v>
      </c>
      <c r="I158" t="s">
        <v>0</v>
      </c>
      <c r="J158" t="s">
        <v>123</v>
      </c>
      <c r="K158">
        <v>45388</v>
      </c>
      <c r="L158">
        <v>222</v>
      </c>
    </row>
    <row r="159" spans="1:12" x14ac:dyDescent="0.25">
      <c r="A159" s="107" t="s">
        <v>13</v>
      </c>
      <c r="B159" s="107" t="s">
        <v>463</v>
      </c>
      <c r="C159" s="107">
        <v>65354</v>
      </c>
      <c r="D159" s="102">
        <v>4690</v>
      </c>
      <c r="I159" t="s">
        <v>15</v>
      </c>
      <c r="J159" t="s">
        <v>435</v>
      </c>
      <c r="K159">
        <v>164780</v>
      </c>
      <c r="L159">
        <v>221</v>
      </c>
    </row>
    <row r="160" spans="1:12" x14ac:dyDescent="0.25">
      <c r="A160" s="107" t="s">
        <v>13</v>
      </c>
      <c r="B160" s="107" t="s">
        <v>459</v>
      </c>
      <c r="C160" s="107">
        <v>52964</v>
      </c>
      <c r="D160" s="102">
        <v>800</v>
      </c>
      <c r="I160" t="s">
        <v>15</v>
      </c>
      <c r="J160" t="s">
        <v>322</v>
      </c>
      <c r="K160">
        <v>59772</v>
      </c>
      <c r="L160">
        <v>221</v>
      </c>
    </row>
    <row r="161" spans="1:12" x14ac:dyDescent="0.25">
      <c r="A161" s="107" t="s">
        <v>13</v>
      </c>
      <c r="B161" s="107" t="s">
        <v>357</v>
      </c>
      <c r="C161" s="107">
        <v>82449</v>
      </c>
      <c r="D161" s="102">
        <v>118</v>
      </c>
      <c r="I161" t="s">
        <v>0</v>
      </c>
      <c r="J161" t="s">
        <v>448</v>
      </c>
      <c r="K161">
        <v>44884</v>
      </c>
      <c r="L161">
        <v>216</v>
      </c>
    </row>
    <row r="162" spans="1:12" x14ac:dyDescent="0.25">
      <c r="A162" s="107" t="s">
        <v>13</v>
      </c>
      <c r="B162" s="107" t="s">
        <v>708</v>
      </c>
      <c r="C162" s="107">
        <v>86839</v>
      </c>
      <c r="D162" s="102">
        <v>37</v>
      </c>
      <c r="I162" t="s">
        <v>14</v>
      </c>
      <c r="J162" t="s">
        <v>496</v>
      </c>
      <c r="K162">
        <v>97899</v>
      </c>
      <c r="L162">
        <v>214</v>
      </c>
    </row>
    <row r="163" spans="1:12" x14ac:dyDescent="0.25">
      <c r="A163" s="107" t="s">
        <v>13</v>
      </c>
      <c r="B163" s="107" t="s">
        <v>843</v>
      </c>
      <c r="C163" s="107">
        <v>90157</v>
      </c>
      <c r="D163" s="102">
        <v>5</v>
      </c>
      <c r="I163" t="s">
        <v>0</v>
      </c>
      <c r="J163" t="s">
        <v>305</v>
      </c>
      <c r="K163">
        <v>65410</v>
      </c>
      <c r="L163">
        <v>214</v>
      </c>
    </row>
    <row r="164" spans="1:12" x14ac:dyDescent="0.25">
      <c r="A164" s="107" t="s">
        <v>13</v>
      </c>
      <c r="B164" s="107" t="s">
        <v>358</v>
      </c>
      <c r="C164" s="107">
        <v>85680</v>
      </c>
      <c r="D164" s="102">
        <v>858</v>
      </c>
      <c r="I164" t="s">
        <v>9</v>
      </c>
      <c r="J164" t="s">
        <v>662</v>
      </c>
      <c r="K164">
        <v>139801</v>
      </c>
      <c r="L164">
        <v>213</v>
      </c>
    </row>
    <row r="165" spans="1:12" x14ac:dyDescent="0.25">
      <c r="A165" s="107" t="s">
        <v>13</v>
      </c>
      <c r="B165" s="107" t="s">
        <v>492</v>
      </c>
      <c r="C165" s="107">
        <v>93328</v>
      </c>
      <c r="D165" s="102">
        <v>445</v>
      </c>
      <c r="I165" t="s">
        <v>14</v>
      </c>
      <c r="J165" t="s">
        <v>140</v>
      </c>
      <c r="K165">
        <v>83826</v>
      </c>
      <c r="L165">
        <v>212</v>
      </c>
    </row>
    <row r="166" spans="1:12" x14ac:dyDescent="0.25">
      <c r="A166" s="107" t="s">
        <v>13</v>
      </c>
      <c r="B166" s="107" t="s">
        <v>844</v>
      </c>
      <c r="C166" s="107">
        <v>94184</v>
      </c>
      <c r="D166" s="102">
        <v>188</v>
      </c>
      <c r="I166" t="s">
        <v>14</v>
      </c>
      <c r="J166" t="s">
        <v>735</v>
      </c>
      <c r="K166">
        <v>62511</v>
      </c>
      <c r="L166">
        <v>210</v>
      </c>
    </row>
    <row r="167" spans="1:12" x14ac:dyDescent="0.25">
      <c r="A167" s="107" t="s">
        <v>13</v>
      </c>
      <c r="B167" s="107" t="s">
        <v>132</v>
      </c>
      <c r="C167" s="107">
        <v>85680</v>
      </c>
      <c r="D167" s="102">
        <v>6</v>
      </c>
      <c r="I167" t="s">
        <v>15</v>
      </c>
      <c r="J167" t="s">
        <v>219</v>
      </c>
      <c r="K167">
        <v>82250</v>
      </c>
      <c r="L167">
        <v>206</v>
      </c>
    </row>
    <row r="168" spans="1:12" x14ac:dyDescent="0.25">
      <c r="A168" s="107" t="s">
        <v>13</v>
      </c>
      <c r="B168" s="107" t="s">
        <v>412</v>
      </c>
      <c r="C168" s="107">
        <v>85277</v>
      </c>
      <c r="D168" s="102">
        <v>87</v>
      </c>
      <c r="I168" t="s">
        <v>10</v>
      </c>
      <c r="J168" t="s">
        <v>337</v>
      </c>
      <c r="K168">
        <v>120758</v>
      </c>
      <c r="L168">
        <v>206</v>
      </c>
    </row>
    <row r="169" spans="1:12" x14ac:dyDescent="0.25">
      <c r="A169" s="107" t="s">
        <v>13</v>
      </c>
      <c r="B169" s="107" t="s">
        <v>418</v>
      </c>
      <c r="C169" s="107">
        <v>89643</v>
      </c>
      <c r="D169" s="102">
        <v>104</v>
      </c>
      <c r="I169" t="s">
        <v>13</v>
      </c>
      <c r="J169" t="s">
        <v>710</v>
      </c>
      <c r="K169">
        <v>90990</v>
      </c>
      <c r="L169">
        <v>200</v>
      </c>
    </row>
    <row r="170" spans="1:12" x14ac:dyDescent="0.25">
      <c r="A170" s="107" t="s">
        <v>13</v>
      </c>
      <c r="B170" s="107" t="s">
        <v>710</v>
      </c>
      <c r="C170" s="107">
        <v>90990</v>
      </c>
      <c r="D170" s="102">
        <v>200</v>
      </c>
      <c r="I170" t="s">
        <v>16</v>
      </c>
      <c r="J170" t="s">
        <v>347</v>
      </c>
      <c r="K170">
        <v>86457</v>
      </c>
      <c r="L170">
        <v>198</v>
      </c>
    </row>
    <row r="171" spans="1:12" x14ac:dyDescent="0.25">
      <c r="A171" s="107" t="s">
        <v>13</v>
      </c>
      <c r="B171" s="107" t="s">
        <v>622</v>
      </c>
      <c r="C171" s="107">
        <v>116000</v>
      </c>
      <c r="D171" s="102">
        <v>165</v>
      </c>
      <c r="I171" t="s">
        <v>15</v>
      </c>
      <c r="J171" t="s">
        <v>875</v>
      </c>
      <c r="K171">
        <v>79990</v>
      </c>
      <c r="L171">
        <v>198</v>
      </c>
    </row>
    <row r="172" spans="1:12" x14ac:dyDescent="0.25">
      <c r="A172" s="107" t="s">
        <v>13</v>
      </c>
      <c r="B172" s="107" t="s">
        <v>846</v>
      </c>
      <c r="C172" s="107">
        <v>185000</v>
      </c>
      <c r="D172" s="102">
        <v>14</v>
      </c>
      <c r="I172" t="s">
        <v>13</v>
      </c>
      <c r="J172" t="s">
        <v>407</v>
      </c>
      <c r="K172">
        <v>68351</v>
      </c>
      <c r="L172">
        <v>197</v>
      </c>
    </row>
    <row r="173" spans="1:12" x14ac:dyDescent="0.25">
      <c r="A173" s="107" t="s">
        <v>13</v>
      </c>
      <c r="B173" s="107" t="s">
        <v>356</v>
      </c>
      <c r="C173" s="107">
        <v>99344</v>
      </c>
      <c r="D173" s="102">
        <v>46</v>
      </c>
      <c r="I173" t="s">
        <v>14</v>
      </c>
      <c r="J173" t="s">
        <v>596</v>
      </c>
      <c r="K173">
        <v>86602</v>
      </c>
      <c r="L173">
        <v>196</v>
      </c>
    </row>
    <row r="174" spans="1:12" x14ac:dyDescent="0.25">
      <c r="A174" s="107" t="s">
        <v>13</v>
      </c>
      <c r="B174" s="107" t="s">
        <v>921</v>
      </c>
      <c r="C174" s="107">
        <v>97430</v>
      </c>
      <c r="D174" s="102">
        <v>35</v>
      </c>
      <c r="I174" t="s">
        <v>15</v>
      </c>
      <c r="J174" t="s">
        <v>949</v>
      </c>
      <c r="K174">
        <v>45320</v>
      </c>
      <c r="L174">
        <v>194</v>
      </c>
    </row>
    <row r="175" spans="1:12" x14ac:dyDescent="0.25">
      <c r="A175" s="107" t="s">
        <v>13</v>
      </c>
      <c r="B175" s="107" t="s">
        <v>922</v>
      </c>
      <c r="C175" s="107">
        <v>86840</v>
      </c>
      <c r="D175" s="102">
        <v>6</v>
      </c>
      <c r="I175" t="s">
        <v>15</v>
      </c>
      <c r="J175" t="s">
        <v>632</v>
      </c>
      <c r="K175">
        <v>105193</v>
      </c>
      <c r="L175">
        <v>194</v>
      </c>
    </row>
    <row r="176" spans="1:12" x14ac:dyDescent="0.25">
      <c r="A176" s="107" t="s">
        <v>13</v>
      </c>
      <c r="B176" s="107" t="s">
        <v>413</v>
      </c>
      <c r="C176" s="107">
        <v>105919</v>
      </c>
      <c r="D176" s="102">
        <v>168</v>
      </c>
      <c r="I176" t="s">
        <v>13</v>
      </c>
      <c r="J176" t="s">
        <v>844</v>
      </c>
      <c r="K176">
        <v>94184</v>
      </c>
      <c r="L176">
        <v>188</v>
      </c>
    </row>
    <row r="177" spans="1:12" x14ac:dyDescent="0.25">
      <c r="A177" s="107" t="s">
        <v>13</v>
      </c>
      <c r="B177" s="107" t="s">
        <v>711</v>
      </c>
      <c r="C177" s="107">
        <v>133500</v>
      </c>
      <c r="D177" s="102">
        <v>3</v>
      </c>
      <c r="I177" t="s">
        <v>0</v>
      </c>
      <c r="J177" t="s">
        <v>578</v>
      </c>
      <c r="K177">
        <v>78280</v>
      </c>
      <c r="L177">
        <v>183</v>
      </c>
    </row>
    <row r="178" spans="1:12" x14ac:dyDescent="0.25">
      <c r="A178" s="107" t="s">
        <v>13</v>
      </c>
      <c r="B178" s="107" t="s">
        <v>923</v>
      </c>
      <c r="C178" s="107">
        <v>85400</v>
      </c>
      <c r="D178" s="102">
        <v>78</v>
      </c>
      <c r="I178" t="s">
        <v>14</v>
      </c>
      <c r="J178" t="s">
        <v>935</v>
      </c>
      <c r="K178">
        <v>65990</v>
      </c>
      <c r="L178">
        <v>180</v>
      </c>
    </row>
    <row r="179" spans="1:12" x14ac:dyDescent="0.25">
      <c r="A179" s="107" t="s">
        <v>13</v>
      </c>
      <c r="B179" s="107" t="s">
        <v>924</v>
      </c>
      <c r="C179" s="107">
        <v>101169</v>
      </c>
      <c r="D179" s="102">
        <v>28</v>
      </c>
      <c r="I179" t="s">
        <v>0</v>
      </c>
      <c r="J179" t="s">
        <v>812</v>
      </c>
      <c r="K179">
        <v>44590</v>
      </c>
      <c r="L179">
        <v>177</v>
      </c>
    </row>
    <row r="180" spans="1:12" x14ac:dyDescent="0.25">
      <c r="A180" s="107" t="s">
        <v>13</v>
      </c>
      <c r="B180" s="107" t="s">
        <v>464</v>
      </c>
      <c r="C180" s="107">
        <v>164140</v>
      </c>
      <c r="D180" s="102">
        <v>3</v>
      </c>
      <c r="I180" t="s">
        <v>14</v>
      </c>
      <c r="J180" t="s">
        <v>594</v>
      </c>
      <c r="K180">
        <v>56376</v>
      </c>
      <c r="L180">
        <v>174</v>
      </c>
    </row>
    <row r="181" spans="1:12" x14ac:dyDescent="0.25">
      <c r="A181" s="107" t="s">
        <v>13</v>
      </c>
      <c r="B181" s="107" t="s">
        <v>712</v>
      </c>
      <c r="C181" s="107">
        <v>351248</v>
      </c>
      <c r="D181" s="102">
        <v>3</v>
      </c>
      <c r="I181" t="s">
        <v>14</v>
      </c>
      <c r="J181" t="s">
        <v>734</v>
      </c>
      <c r="K181">
        <v>57189</v>
      </c>
      <c r="L181">
        <v>170</v>
      </c>
    </row>
    <row r="182" spans="1:12" x14ac:dyDescent="0.25">
      <c r="A182" s="107" t="s">
        <v>13</v>
      </c>
      <c r="B182" s="107" t="s">
        <v>465</v>
      </c>
      <c r="C182" s="107">
        <v>97780</v>
      </c>
      <c r="D182" s="102">
        <v>3</v>
      </c>
      <c r="I182" t="s">
        <v>15</v>
      </c>
      <c r="J182" t="s">
        <v>614</v>
      </c>
      <c r="K182">
        <v>94752</v>
      </c>
      <c r="L182">
        <v>168</v>
      </c>
    </row>
    <row r="183" spans="1:12" x14ac:dyDescent="0.25">
      <c r="A183" s="107" t="s">
        <v>13</v>
      </c>
      <c r="B183" s="107" t="s">
        <v>419</v>
      </c>
      <c r="C183" s="107">
        <v>128098</v>
      </c>
      <c r="D183" s="102">
        <v>20</v>
      </c>
      <c r="I183" t="s">
        <v>14</v>
      </c>
      <c r="J183" t="s">
        <v>501</v>
      </c>
      <c r="K183">
        <v>91159</v>
      </c>
      <c r="L183">
        <v>168</v>
      </c>
    </row>
    <row r="184" spans="1:12" x14ac:dyDescent="0.25">
      <c r="A184" s="107" t="s">
        <v>13</v>
      </c>
      <c r="B184" s="107" t="s">
        <v>851</v>
      </c>
      <c r="C184" s="107">
        <v>126202</v>
      </c>
      <c r="D184" s="102">
        <v>3</v>
      </c>
      <c r="I184" t="s">
        <v>13</v>
      </c>
      <c r="J184" t="s">
        <v>413</v>
      </c>
      <c r="K184">
        <v>105919</v>
      </c>
      <c r="L184">
        <v>168</v>
      </c>
    </row>
    <row r="185" spans="1:12" x14ac:dyDescent="0.25">
      <c r="A185" s="107" t="s">
        <v>13</v>
      </c>
      <c r="B185" s="107" t="s">
        <v>713</v>
      </c>
      <c r="C185" s="107">
        <v>220484</v>
      </c>
      <c r="D185" s="102">
        <v>3</v>
      </c>
      <c r="I185" t="s">
        <v>14</v>
      </c>
      <c r="J185" t="s">
        <v>729</v>
      </c>
      <c r="K185">
        <v>52735</v>
      </c>
      <c r="L185">
        <v>166</v>
      </c>
    </row>
    <row r="186" spans="1:12" x14ac:dyDescent="0.25">
      <c r="A186" s="107" t="s">
        <v>13</v>
      </c>
      <c r="B186" s="107" t="s">
        <v>414</v>
      </c>
      <c r="C186" s="107">
        <v>272743</v>
      </c>
      <c r="D186" s="102">
        <v>28</v>
      </c>
      <c r="I186" t="s">
        <v>10</v>
      </c>
      <c r="J186" t="s">
        <v>208</v>
      </c>
      <c r="K186">
        <v>44912</v>
      </c>
      <c r="L186">
        <v>166</v>
      </c>
    </row>
    <row r="187" spans="1:12" x14ac:dyDescent="0.25">
      <c r="A187" s="107" t="s">
        <v>13</v>
      </c>
      <c r="B187" s="107" t="s">
        <v>421</v>
      </c>
      <c r="C187" s="107">
        <v>254795</v>
      </c>
      <c r="D187" s="102">
        <v>23</v>
      </c>
      <c r="I187" t="s">
        <v>15</v>
      </c>
      <c r="J187" t="s">
        <v>321</v>
      </c>
      <c r="K187">
        <v>44163</v>
      </c>
      <c r="L187">
        <v>165</v>
      </c>
    </row>
    <row r="188" spans="1:12" x14ac:dyDescent="0.25">
      <c r="A188" s="107" t="s">
        <v>13</v>
      </c>
      <c r="B188" s="107" t="s">
        <v>461</v>
      </c>
      <c r="C188" s="107">
        <v>298894</v>
      </c>
      <c r="D188" s="102">
        <v>29</v>
      </c>
      <c r="I188" t="s">
        <v>13</v>
      </c>
      <c r="J188" t="s">
        <v>622</v>
      </c>
      <c r="K188">
        <v>116000</v>
      </c>
      <c r="L188">
        <v>165</v>
      </c>
    </row>
    <row r="189" spans="1:12" x14ac:dyDescent="0.25">
      <c r="A189" s="107" t="s">
        <v>13</v>
      </c>
      <c r="B189" s="107" t="s">
        <v>852</v>
      </c>
      <c r="C189" s="107">
        <v>57162</v>
      </c>
      <c r="D189" s="102">
        <v>439</v>
      </c>
      <c r="I189" t="s">
        <v>14</v>
      </c>
      <c r="J189" t="s">
        <v>936</v>
      </c>
      <c r="K189">
        <v>54238</v>
      </c>
      <c r="L189">
        <v>161</v>
      </c>
    </row>
    <row r="190" spans="1:12" x14ac:dyDescent="0.25">
      <c r="A190" s="107" t="s">
        <v>13</v>
      </c>
      <c r="B190" s="107" t="s">
        <v>554</v>
      </c>
      <c r="C190" s="107">
        <v>43898</v>
      </c>
      <c r="D190" s="102">
        <v>72</v>
      </c>
      <c r="I190" t="s">
        <v>15</v>
      </c>
      <c r="J190" t="s">
        <v>434</v>
      </c>
      <c r="K190">
        <v>97696</v>
      </c>
      <c r="L190">
        <v>159</v>
      </c>
    </row>
    <row r="191" spans="1:12" x14ac:dyDescent="0.25">
      <c r="A191" s="107" t="s">
        <v>13</v>
      </c>
      <c r="B191" s="107" t="s">
        <v>853</v>
      </c>
      <c r="C191" s="107">
        <v>51260</v>
      </c>
      <c r="D191" s="102">
        <v>1621</v>
      </c>
      <c r="I191" t="s">
        <v>14</v>
      </c>
      <c r="J191" t="s">
        <v>862</v>
      </c>
      <c r="K191">
        <v>49459</v>
      </c>
      <c r="L191">
        <v>158</v>
      </c>
    </row>
    <row r="192" spans="1:12" x14ac:dyDescent="0.25">
      <c r="A192" s="107" t="s">
        <v>13</v>
      </c>
      <c r="B192" s="107" t="s">
        <v>555</v>
      </c>
      <c r="C192" s="107">
        <v>45219</v>
      </c>
      <c r="D192" s="102">
        <v>386</v>
      </c>
      <c r="I192" t="s">
        <v>16</v>
      </c>
      <c r="J192" t="s">
        <v>794</v>
      </c>
      <c r="K192">
        <v>131326</v>
      </c>
      <c r="L192">
        <v>150</v>
      </c>
    </row>
    <row r="193" spans="1:12" x14ac:dyDescent="0.25">
      <c r="A193" s="107" t="s">
        <v>13</v>
      </c>
      <c r="B193" s="107" t="s">
        <v>584</v>
      </c>
      <c r="C193" s="107">
        <v>72374</v>
      </c>
      <c r="D193" s="102">
        <v>84</v>
      </c>
      <c r="I193" t="s">
        <v>16</v>
      </c>
      <c r="J193" t="s">
        <v>796</v>
      </c>
      <c r="K193">
        <v>168730</v>
      </c>
      <c r="L193">
        <v>150</v>
      </c>
    </row>
    <row r="194" spans="1:12" x14ac:dyDescent="0.25">
      <c r="A194" s="107" t="s">
        <v>13</v>
      </c>
      <c r="B194" s="107" t="s">
        <v>493</v>
      </c>
      <c r="C194" s="107">
        <v>64024</v>
      </c>
      <c r="D194" s="102">
        <v>72</v>
      </c>
      <c r="I194" t="s">
        <v>15</v>
      </c>
      <c r="J194" t="s">
        <v>510</v>
      </c>
      <c r="K194">
        <v>71828</v>
      </c>
      <c r="L194">
        <v>150</v>
      </c>
    </row>
    <row r="195" spans="1:12" x14ac:dyDescent="0.25">
      <c r="A195" s="107" t="s">
        <v>13</v>
      </c>
      <c r="B195" s="107" t="s">
        <v>854</v>
      </c>
      <c r="C195" s="107">
        <v>77380</v>
      </c>
      <c r="D195" s="102">
        <v>425</v>
      </c>
      <c r="I195" t="s">
        <v>14</v>
      </c>
      <c r="J195" t="s">
        <v>624</v>
      </c>
      <c r="K195">
        <v>88360</v>
      </c>
      <c r="L195">
        <v>149</v>
      </c>
    </row>
    <row r="196" spans="1:12" x14ac:dyDescent="0.25">
      <c r="A196" s="107" t="s">
        <v>13</v>
      </c>
      <c r="B196" s="107" t="s">
        <v>925</v>
      </c>
      <c r="C196" s="107">
        <v>67108</v>
      </c>
      <c r="D196" s="102">
        <v>445</v>
      </c>
      <c r="I196" t="s">
        <v>14</v>
      </c>
      <c r="J196" t="s">
        <v>102</v>
      </c>
      <c r="K196">
        <v>45488</v>
      </c>
      <c r="L196">
        <v>147</v>
      </c>
    </row>
    <row r="197" spans="1:12" x14ac:dyDescent="0.25">
      <c r="A197" s="107" t="s">
        <v>13</v>
      </c>
      <c r="B197" s="107" t="s">
        <v>494</v>
      </c>
      <c r="C197" s="107">
        <v>113412</v>
      </c>
      <c r="D197" s="102">
        <v>96</v>
      </c>
      <c r="I197" t="s">
        <v>14</v>
      </c>
      <c r="J197" t="s">
        <v>630</v>
      </c>
      <c r="K197">
        <v>83251</v>
      </c>
      <c r="L197">
        <v>145</v>
      </c>
    </row>
    <row r="198" spans="1:12" x14ac:dyDescent="0.25">
      <c r="A198" s="107" t="s">
        <v>13</v>
      </c>
      <c r="B198" s="107" t="s">
        <v>308</v>
      </c>
      <c r="C198" s="107">
        <v>124554</v>
      </c>
      <c r="D198" s="102">
        <v>3</v>
      </c>
      <c r="I198" t="s">
        <v>13</v>
      </c>
      <c r="J198" t="s">
        <v>201</v>
      </c>
      <c r="K198">
        <v>60424</v>
      </c>
      <c r="L198">
        <v>145</v>
      </c>
    </row>
    <row r="199" spans="1:12" x14ac:dyDescent="0.25">
      <c r="A199" s="107" t="s">
        <v>13</v>
      </c>
      <c r="B199" s="107" t="s">
        <v>310</v>
      </c>
      <c r="C199" s="107">
        <v>132078</v>
      </c>
      <c r="D199" s="102">
        <v>6</v>
      </c>
      <c r="I199" t="s">
        <v>15</v>
      </c>
      <c r="J199" t="s">
        <v>607</v>
      </c>
      <c r="K199">
        <v>69953</v>
      </c>
      <c r="L199">
        <v>144</v>
      </c>
    </row>
    <row r="200" spans="1:12" x14ac:dyDescent="0.25">
      <c r="A200" s="107" t="s">
        <v>13</v>
      </c>
      <c r="B200" s="107" t="s">
        <v>717</v>
      </c>
      <c r="C200" s="107">
        <v>127680</v>
      </c>
      <c r="D200" s="102">
        <v>3</v>
      </c>
      <c r="I200" t="s">
        <v>10</v>
      </c>
      <c r="J200" t="s">
        <v>690</v>
      </c>
      <c r="K200">
        <v>65291</v>
      </c>
      <c r="L200">
        <v>144</v>
      </c>
    </row>
    <row r="201" spans="1:12" x14ac:dyDescent="0.25">
      <c r="A201" s="107" t="s">
        <v>13</v>
      </c>
      <c r="B201" s="107" t="s">
        <v>311</v>
      </c>
      <c r="C201" s="107">
        <v>140238</v>
      </c>
      <c r="D201" s="102">
        <v>3</v>
      </c>
      <c r="I201" t="s">
        <v>15</v>
      </c>
      <c r="J201" t="s">
        <v>478</v>
      </c>
      <c r="K201">
        <v>99332</v>
      </c>
      <c r="L201">
        <v>140</v>
      </c>
    </row>
    <row r="202" spans="1:12" x14ac:dyDescent="0.25">
      <c r="A202" s="107" t="s">
        <v>13</v>
      </c>
      <c r="B202" s="107" t="s">
        <v>855</v>
      </c>
      <c r="C202" s="107">
        <v>116496</v>
      </c>
      <c r="D202" s="102">
        <v>20</v>
      </c>
      <c r="I202" t="s">
        <v>0</v>
      </c>
      <c r="J202" t="s">
        <v>516</v>
      </c>
      <c r="K202">
        <v>47210</v>
      </c>
      <c r="L202">
        <v>140</v>
      </c>
    </row>
    <row r="203" spans="1:12" x14ac:dyDescent="0.25">
      <c r="A203" s="107" t="s">
        <v>13</v>
      </c>
      <c r="B203" s="107" t="s">
        <v>556</v>
      </c>
      <c r="C203" s="107">
        <v>150843</v>
      </c>
      <c r="D203" s="102">
        <v>43</v>
      </c>
      <c r="I203" t="s">
        <v>14</v>
      </c>
      <c r="J203" t="s">
        <v>498</v>
      </c>
      <c r="K203">
        <v>116833</v>
      </c>
      <c r="L203">
        <v>139</v>
      </c>
    </row>
    <row r="204" spans="1:12" x14ac:dyDescent="0.25">
      <c r="A204" s="107" t="s">
        <v>13</v>
      </c>
      <c r="B204" s="107" t="s">
        <v>557</v>
      </c>
      <c r="C204" s="107">
        <v>165866</v>
      </c>
      <c r="D204" s="102">
        <v>61</v>
      </c>
      <c r="I204" t="s">
        <v>10</v>
      </c>
      <c r="J204" t="s">
        <v>671</v>
      </c>
      <c r="K204">
        <v>152852</v>
      </c>
      <c r="L204">
        <v>136</v>
      </c>
    </row>
    <row r="205" spans="1:12" x14ac:dyDescent="0.25">
      <c r="A205" s="107" t="s">
        <v>13</v>
      </c>
      <c r="B205" s="107" t="s">
        <v>927</v>
      </c>
      <c r="C205" s="107">
        <v>61000</v>
      </c>
      <c r="D205" s="102">
        <v>6</v>
      </c>
      <c r="I205" t="s">
        <v>15</v>
      </c>
      <c r="J205" t="s">
        <v>782</v>
      </c>
      <c r="K205">
        <v>84193</v>
      </c>
      <c r="L205">
        <v>131</v>
      </c>
    </row>
    <row r="206" spans="1:12" x14ac:dyDescent="0.25">
      <c r="A206" s="107" t="s">
        <v>13</v>
      </c>
      <c r="B206" s="107" t="s">
        <v>309</v>
      </c>
      <c r="C206" s="107">
        <v>143096</v>
      </c>
      <c r="D206" s="102">
        <v>2</v>
      </c>
      <c r="I206" t="s">
        <v>10</v>
      </c>
      <c r="J206" t="s">
        <v>580</v>
      </c>
      <c r="K206">
        <v>33623</v>
      </c>
      <c r="L206">
        <v>130</v>
      </c>
    </row>
    <row r="207" spans="1:12" x14ac:dyDescent="0.25">
      <c r="A207" s="107" t="s">
        <v>13</v>
      </c>
      <c r="B207" s="107" t="s">
        <v>362</v>
      </c>
      <c r="C207" s="107">
        <v>180431</v>
      </c>
      <c r="D207" s="102">
        <v>93</v>
      </c>
      <c r="I207" t="s">
        <v>0</v>
      </c>
      <c r="J207" t="s">
        <v>489</v>
      </c>
      <c r="K207">
        <v>66291</v>
      </c>
      <c r="L207">
        <v>128</v>
      </c>
    </row>
    <row r="208" spans="1:12" x14ac:dyDescent="0.25">
      <c r="A208" s="107" t="s">
        <v>13</v>
      </c>
      <c r="B208" s="107" t="s">
        <v>417</v>
      </c>
      <c r="C208" s="107">
        <v>234160</v>
      </c>
      <c r="D208" s="102">
        <v>86</v>
      </c>
      <c r="I208" t="s">
        <v>14</v>
      </c>
      <c r="J208" t="s">
        <v>499</v>
      </c>
      <c r="K208">
        <v>141583</v>
      </c>
      <c r="L208">
        <v>126</v>
      </c>
    </row>
    <row r="209" spans="1:12" x14ac:dyDescent="0.25">
      <c r="A209" s="107" t="s">
        <v>638</v>
      </c>
      <c r="B209" s="107" t="s">
        <v>802</v>
      </c>
      <c r="C209" s="107">
        <v>134792</v>
      </c>
      <c r="D209" s="102">
        <v>11</v>
      </c>
      <c r="I209" t="s">
        <v>14</v>
      </c>
      <c r="J209" t="s">
        <v>857</v>
      </c>
      <c r="K209">
        <v>76681</v>
      </c>
      <c r="L209">
        <v>121</v>
      </c>
    </row>
    <row r="210" spans="1:12" x14ac:dyDescent="0.25">
      <c r="A210" s="107" t="s">
        <v>638</v>
      </c>
      <c r="B210" s="107" t="s">
        <v>967</v>
      </c>
      <c r="C210" s="107">
        <v>89942</v>
      </c>
      <c r="D210" s="102">
        <v>611</v>
      </c>
      <c r="I210" t="s">
        <v>14</v>
      </c>
      <c r="J210" t="s">
        <v>527</v>
      </c>
      <c r="K210">
        <v>89543</v>
      </c>
      <c r="L210">
        <v>120</v>
      </c>
    </row>
    <row r="211" spans="1:12" x14ac:dyDescent="0.25">
      <c r="A211" s="107" t="s">
        <v>638</v>
      </c>
      <c r="B211" s="107" t="s">
        <v>803</v>
      </c>
      <c r="C211" s="107">
        <v>54999</v>
      </c>
      <c r="D211" s="102">
        <v>8</v>
      </c>
      <c r="I211" t="s">
        <v>10</v>
      </c>
      <c r="J211" t="s">
        <v>915</v>
      </c>
      <c r="K211">
        <v>69340</v>
      </c>
      <c r="L211">
        <v>119</v>
      </c>
    </row>
    <row r="212" spans="1:12" x14ac:dyDescent="0.25">
      <c r="A212" s="107" t="s">
        <v>638</v>
      </c>
      <c r="B212" s="107" t="s">
        <v>395</v>
      </c>
      <c r="C212" s="107">
        <v>57292</v>
      </c>
      <c r="D212" s="102">
        <v>310</v>
      </c>
      <c r="I212" t="s">
        <v>13</v>
      </c>
      <c r="J212" t="s">
        <v>357</v>
      </c>
      <c r="K212">
        <v>82449</v>
      </c>
      <c r="L212">
        <v>118</v>
      </c>
    </row>
    <row r="213" spans="1:12" x14ac:dyDescent="0.25">
      <c r="A213" s="107" t="s">
        <v>638</v>
      </c>
      <c r="B213" s="107" t="s">
        <v>968</v>
      </c>
      <c r="C213" s="107">
        <v>89878</v>
      </c>
      <c r="D213" s="102">
        <v>325</v>
      </c>
      <c r="I213" t="s">
        <v>10</v>
      </c>
      <c r="J213" t="s">
        <v>835</v>
      </c>
      <c r="K213">
        <v>79990</v>
      </c>
      <c r="L213">
        <v>117</v>
      </c>
    </row>
    <row r="214" spans="1:12" x14ac:dyDescent="0.25">
      <c r="A214" s="107" t="s">
        <v>638</v>
      </c>
      <c r="B214" s="107" t="s">
        <v>396</v>
      </c>
      <c r="C214" s="107">
        <v>56641</v>
      </c>
      <c r="D214" s="102">
        <v>695</v>
      </c>
      <c r="I214" t="s">
        <v>14</v>
      </c>
      <c r="J214" t="s">
        <v>500</v>
      </c>
      <c r="K214">
        <v>107023</v>
      </c>
      <c r="L214">
        <v>115</v>
      </c>
    </row>
    <row r="215" spans="1:12" x14ac:dyDescent="0.25">
      <c r="A215" s="107" t="s">
        <v>638</v>
      </c>
      <c r="B215" s="107" t="s">
        <v>328</v>
      </c>
      <c r="C215" s="107">
        <v>66173</v>
      </c>
      <c r="D215" s="102">
        <v>14</v>
      </c>
      <c r="I215" t="s">
        <v>14</v>
      </c>
      <c r="J215" t="s">
        <v>534</v>
      </c>
      <c r="K215">
        <v>100690</v>
      </c>
      <c r="L215">
        <v>115</v>
      </c>
    </row>
    <row r="216" spans="1:12" x14ac:dyDescent="0.25">
      <c r="A216" s="107" t="s">
        <v>638</v>
      </c>
      <c r="B216" s="107" t="s">
        <v>575</v>
      </c>
      <c r="C216" s="107">
        <v>89997</v>
      </c>
      <c r="D216" s="102">
        <v>85</v>
      </c>
      <c r="I216" t="s">
        <v>10</v>
      </c>
      <c r="J216" t="s">
        <v>912</v>
      </c>
      <c r="K216">
        <v>40900</v>
      </c>
      <c r="L216">
        <v>114</v>
      </c>
    </row>
    <row r="217" spans="1:12" x14ac:dyDescent="0.25">
      <c r="A217" s="107" t="s">
        <v>638</v>
      </c>
      <c r="B217" s="107" t="s">
        <v>804</v>
      </c>
      <c r="C217" s="107">
        <v>67592</v>
      </c>
      <c r="D217" s="102">
        <v>651</v>
      </c>
      <c r="I217" t="s">
        <v>15</v>
      </c>
      <c r="J217" t="s">
        <v>344</v>
      </c>
      <c r="K217">
        <v>63899</v>
      </c>
      <c r="L217">
        <v>113</v>
      </c>
    </row>
    <row r="218" spans="1:12" x14ac:dyDescent="0.25">
      <c r="A218" s="107" t="s">
        <v>14</v>
      </c>
      <c r="B218" s="107" t="s">
        <v>316</v>
      </c>
      <c r="C218" s="107">
        <v>60535</v>
      </c>
      <c r="D218" s="102">
        <v>424</v>
      </c>
      <c r="I218" t="s">
        <v>10</v>
      </c>
      <c r="J218" t="s">
        <v>680</v>
      </c>
      <c r="K218">
        <v>217355</v>
      </c>
      <c r="L218">
        <v>108</v>
      </c>
    </row>
    <row r="219" spans="1:12" x14ac:dyDescent="0.25">
      <c r="A219" s="107" t="s">
        <v>14</v>
      </c>
      <c r="B219" s="107" t="s">
        <v>856</v>
      </c>
      <c r="C219" s="107">
        <v>138200</v>
      </c>
      <c r="D219" s="102">
        <v>46</v>
      </c>
      <c r="I219" t="s">
        <v>0</v>
      </c>
      <c r="J219" t="s">
        <v>887</v>
      </c>
      <c r="K219">
        <v>28123</v>
      </c>
      <c r="L219">
        <v>106</v>
      </c>
    </row>
    <row r="220" spans="1:12" x14ac:dyDescent="0.25">
      <c r="A220" s="107" t="s">
        <v>14</v>
      </c>
      <c r="B220" s="107" t="s">
        <v>213</v>
      </c>
      <c r="C220" s="107">
        <v>155534</v>
      </c>
      <c r="D220" s="102">
        <v>24</v>
      </c>
      <c r="I220" t="s">
        <v>13</v>
      </c>
      <c r="J220" t="s">
        <v>418</v>
      </c>
      <c r="K220">
        <v>89643</v>
      </c>
      <c r="L220">
        <v>104</v>
      </c>
    </row>
    <row r="221" spans="1:12" x14ac:dyDescent="0.25">
      <c r="A221" s="107" t="s">
        <v>14</v>
      </c>
      <c r="B221" s="107" t="s">
        <v>720</v>
      </c>
      <c r="C221" s="107">
        <v>93993</v>
      </c>
      <c r="D221" s="102">
        <v>3</v>
      </c>
      <c r="I221" t="s">
        <v>287</v>
      </c>
      <c r="J221" t="s">
        <v>617</v>
      </c>
      <c r="K221">
        <v>56660</v>
      </c>
      <c r="L221">
        <v>101</v>
      </c>
    </row>
    <row r="222" spans="1:12" x14ac:dyDescent="0.25">
      <c r="A222" s="107" t="s">
        <v>14</v>
      </c>
      <c r="B222" s="107" t="s">
        <v>496</v>
      </c>
      <c r="C222" s="107">
        <v>97899</v>
      </c>
      <c r="D222" s="102">
        <v>214</v>
      </c>
      <c r="I222" t="s">
        <v>10</v>
      </c>
      <c r="J222" t="s">
        <v>307</v>
      </c>
      <c r="K222">
        <v>98016</v>
      </c>
      <c r="L222">
        <v>97</v>
      </c>
    </row>
    <row r="223" spans="1:12" x14ac:dyDescent="0.25">
      <c r="A223" s="107" t="s">
        <v>14</v>
      </c>
      <c r="B223" s="107" t="s">
        <v>526</v>
      </c>
      <c r="C223" s="107">
        <v>96825</v>
      </c>
      <c r="D223" s="102">
        <v>340</v>
      </c>
      <c r="I223" t="s">
        <v>13</v>
      </c>
      <c r="J223" t="s">
        <v>494</v>
      </c>
      <c r="K223">
        <v>113412</v>
      </c>
      <c r="L223">
        <v>96</v>
      </c>
    </row>
    <row r="224" spans="1:12" x14ac:dyDescent="0.25">
      <c r="A224" s="107" t="s">
        <v>14</v>
      </c>
      <c r="B224" s="107" t="s">
        <v>134</v>
      </c>
      <c r="C224" s="107">
        <v>94438</v>
      </c>
      <c r="D224" s="102">
        <v>2</v>
      </c>
      <c r="I224" t="s">
        <v>14</v>
      </c>
      <c r="J224" t="s">
        <v>589</v>
      </c>
      <c r="K224">
        <v>62428</v>
      </c>
      <c r="L224">
        <v>94</v>
      </c>
    </row>
    <row r="225" spans="1:12" x14ac:dyDescent="0.25">
      <c r="A225" s="107" t="s">
        <v>14</v>
      </c>
      <c r="B225" s="107" t="s">
        <v>468</v>
      </c>
      <c r="C225" s="107">
        <v>115640</v>
      </c>
      <c r="D225" s="102">
        <v>437</v>
      </c>
      <c r="I225" t="s">
        <v>13</v>
      </c>
      <c r="J225" t="s">
        <v>362</v>
      </c>
      <c r="K225">
        <v>180431</v>
      </c>
      <c r="L225">
        <v>93</v>
      </c>
    </row>
    <row r="226" spans="1:12" x14ac:dyDescent="0.25">
      <c r="A226" s="107" t="s">
        <v>14</v>
      </c>
      <c r="B226" s="107" t="s">
        <v>929</v>
      </c>
      <c r="C226" s="107">
        <v>98177</v>
      </c>
      <c r="D226" s="102">
        <v>265</v>
      </c>
      <c r="I226" t="s">
        <v>15</v>
      </c>
      <c r="J226" t="s">
        <v>613</v>
      </c>
      <c r="K226">
        <v>71078</v>
      </c>
      <c r="L226">
        <v>92</v>
      </c>
    </row>
    <row r="227" spans="1:12" x14ac:dyDescent="0.25">
      <c r="A227" s="107" t="s">
        <v>14</v>
      </c>
      <c r="B227" s="107" t="s">
        <v>527</v>
      </c>
      <c r="C227" s="107">
        <v>89543</v>
      </c>
      <c r="D227" s="102">
        <v>120</v>
      </c>
      <c r="I227" t="s">
        <v>14</v>
      </c>
      <c r="J227" t="s">
        <v>625</v>
      </c>
      <c r="K227">
        <v>39991</v>
      </c>
      <c r="L227">
        <v>92</v>
      </c>
    </row>
    <row r="228" spans="1:12" x14ac:dyDescent="0.25">
      <c r="A228" s="107" t="s">
        <v>14</v>
      </c>
      <c r="B228" s="107" t="s">
        <v>497</v>
      </c>
      <c r="C228" s="107">
        <v>111003</v>
      </c>
      <c r="D228" s="102">
        <v>260</v>
      </c>
      <c r="I228" t="s">
        <v>14</v>
      </c>
      <c r="J228" t="s">
        <v>467</v>
      </c>
      <c r="K228">
        <v>71781</v>
      </c>
      <c r="L228">
        <v>90</v>
      </c>
    </row>
    <row r="229" spans="1:12" x14ac:dyDescent="0.25">
      <c r="A229" s="107" t="s">
        <v>14</v>
      </c>
      <c r="B229" s="107" t="s">
        <v>930</v>
      </c>
      <c r="C229" s="107">
        <v>102612</v>
      </c>
      <c r="D229" s="102">
        <v>8</v>
      </c>
      <c r="I229" t="s">
        <v>10</v>
      </c>
      <c r="J229" t="s">
        <v>177</v>
      </c>
      <c r="K229">
        <v>91955</v>
      </c>
      <c r="L229">
        <v>90</v>
      </c>
    </row>
    <row r="230" spans="1:12" x14ac:dyDescent="0.25">
      <c r="A230" s="107" t="s">
        <v>14</v>
      </c>
      <c r="B230" s="107" t="s">
        <v>528</v>
      </c>
      <c r="C230" s="107">
        <v>112960</v>
      </c>
      <c r="D230" s="102">
        <v>38</v>
      </c>
      <c r="I230" t="s">
        <v>15</v>
      </c>
      <c r="J230" t="s">
        <v>774</v>
      </c>
      <c r="K230">
        <v>145132</v>
      </c>
      <c r="L230">
        <v>89</v>
      </c>
    </row>
    <row r="231" spans="1:12" x14ac:dyDescent="0.25">
      <c r="A231" s="107" t="s">
        <v>14</v>
      </c>
      <c r="B231" s="107" t="s">
        <v>159</v>
      </c>
      <c r="C231" s="107">
        <v>172999</v>
      </c>
      <c r="D231" s="102">
        <v>37</v>
      </c>
      <c r="I231" t="s">
        <v>16</v>
      </c>
      <c r="J231" t="s">
        <v>389</v>
      </c>
      <c r="K231">
        <v>63693</v>
      </c>
      <c r="L231">
        <v>87</v>
      </c>
    </row>
    <row r="232" spans="1:12" x14ac:dyDescent="0.25">
      <c r="A232" s="107" t="s">
        <v>14</v>
      </c>
      <c r="B232" s="107" t="s">
        <v>498</v>
      </c>
      <c r="C232" s="107">
        <v>116833</v>
      </c>
      <c r="D232" s="102">
        <v>139</v>
      </c>
      <c r="I232" t="s">
        <v>15</v>
      </c>
      <c r="J232" t="s">
        <v>608</v>
      </c>
      <c r="K232">
        <v>96300</v>
      </c>
      <c r="L232">
        <v>87</v>
      </c>
    </row>
    <row r="233" spans="1:12" x14ac:dyDescent="0.25">
      <c r="A233" s="107" t="s">
        <v>14</v>
      </c>
      <c r="B233" s="107" t="s">
        <v>160</v>
      </c>
      <c r="C233" s="107">
        <v>149192</v>
      </c>
      <c r="D233" s="102">
        <v>2</v>
      </c>
      <c r="I233" t="s">
        <v>13</v>
      </c>
      <c r="J233" t="s">
        <v>412</v>
      </c>
      <c r="K233">
        <v>85277</v>
      </c>
      <c r="L233">
        <v>87</v>
      </c>
    </row>
    <row r="234" spans="1:12" x14ac:dyDescent="0.25">
      <c r="A234" s="107" t="s">
        <v>14</v>
      </c>
      <c r="B234" s="107" t="s">
        <v>499</v>
      </c>
      <c r="C234" s="107">
        <v>141583</v>
      </c>
      <c r="D234" s="102">
        <v>126</v>
      </c>
      <c r="I234" t="s">
        <v>13</v>
      </c>
      <c r="J234" t="s">
        <v>417</v>
      </c>
      <c r="K234">
        <v>234160</v>
      </c>
      <c r="L234">
        <v>86</v>
      </c>
    </row>
    <row r="235" spans="1:12" x14ac:dyDescent="0.25">
      <c r="A235" s="107" t="s">
        <v>14</v>
      </c>
      <c r="B235" s="107" t="s">
        <v>138</v>
      </c>
      <c r="C235" s="107">
        <v>136307</v>
      </c>
      <c r="D235" s="102">
        <v>8</v>
      </c>
      <c r="I235" t="s">
        <v>638</v>
      </c>
      <c r="J235" t="s">
        <v>575</v>
      </c>
      <c r="K235">
        <v>89997</v>
      </c>
      <c r="L235">
        <v>85</v>
      </c>
    </row>
    <row r="236" spans="1:12" x14ac:dyDescent="0.25">
      <c r="A236" s="107" t="s">
        <v>14</v>
      </c>
      <c r="B236" s="107" t="s">
        <v>500</v>
      </c>
      <c r="C236" s="107">
        <v>107023</v>
      </c>
      <c r="D236" s="102">
        <v>115</v>
      </c>
      <c r="I236" t="s">
        <v>0</v>
      </c>
      <c r="J236" t="s">
        <v>517</v>
      </c>
      <c r="K236">
        <v>53744</v>
      </c>
      <c r="L236">
        <v>85</v>
      </c>
    </row>
    <row r="237" spans="1:12" x14ac:dyDescent="0.25">
      <c r="A237" s="107" t="s">
        <v>14</v>
      </c>
      <c r="B237" s="107" t="s">
        <v>724</v>
      </c>
      <c r="C237" s="107">
        <v>76950</v>
      </c>
      <c r="D237" s="102">
        <v>2</v>
      </c>
      <c r="I237" t="s">
        <v>14</v>
      </c>
      <c r="J237" t="s">
        <v>940</v>
      </c>
      <c r="K237">
        <v>135149</v>
      </c>
      <c r="L237">
        <v>84</v>
      </c>
    </row>
    <row r="238" spans="1:12" x14ac:dyDescent="0.25">
      <c r="A238" s="107" t="s">
        <v>14</v>
      </c>
      <c r="B238" s="107" t="s">
        <v>585</v>
      </c>
      <c r="C238" s="107">
        <v>82322</v>
      </c>
      <c r="D238" s="102">
        <v>27</v>
      </c>
      <c r="I238" t="s">
        <v>13</v>
      </c>
      <c r="J238" t="s">
        <v>584</v>
      </c>
      <c r="K238">
        <v>72374</v>
      </c>
      <c r="L238">
        <v>84</v>
      </c>
    </row>
    <row r="239" spans="1:12" x14ac:dyDescent="0.25">
      <c r="A239" s="107" t="s">
        <v>14</v>
      </c>
      <c r="B239" s="107" t="s">
        <v>931</v>
      </c>
      <c r="C239" s="107">
        <v>94737</v>
      </c>
      <c r="D239" s="102">
        <v>37</v>
      </c>
      <c r="I239" t="s">
        <v>14</v>
      </c>
      <c r="J239" t="s">
        <v>423</v>
      </c>
      <c r="K239">
        <v>150299</v>
      </c>
      <c r="L239">
        <v>80</v>
      </c>
    </row>
    <row r="240" spans="1:12" x14ac:dyDescent="0.25">
      <c r="A240" s="107" t="s">
        <v>14</v>
      </c>
      <c r="B240" s="107" t="s">
        <v>423</v>
      </c>
      <c r="C240" s="107">
        <v>150299</v>
      </c>
      <c r="D240" s="102">
        <v>80</v>
      </c>
      <c r="I240" t="s">
        <v>10</v>
      </c>
      <c r="J240" t="s">
        <v>581</v>
      </c>
      <c r="K240">
        <v>133466</v>
      </c>
      <c r="L240">
        <v>80</v>
      </c>
    </row>
    <row r="241" spans="1:12" x14ac:dyDescent="0.25">
      <c r="A241" s="107" t="s">
        <v>14</v>
      </c>
      <c r="B241" s="107" t="s">
        <v>725</v>
      </c>
      <c r="C241" s="107">
        <v>91422</v>
      </c>
      <c r="D241" s="102">
        <v>60</v>
      </c>
      <c r="I241" t="s">
        <v>0</v>
      </c>
      <c r="J241" t="s">
        <v>902</v>
      </c>
      <c r="K241">
        <v>59318</v>
      </c>
      <c r="L241">
        <v>79</v>
      </c>
    </row>
    <row r="242" spans="1:12" x14ac:dyDescent="0.25">
      <c r="A242" s="107" t="s">
        <v>14</v>
      </c>
      <c r="B242" s="107" t="s">
        <v>624</v>
      </c>
      <c r="C242" s="107">
        <v>88360</v>
      </c>
      <c r="D242" s="102">
        <v>149</v>
      </c>
      <c r="I242" t="s">
        <v>15</v>
      </c>
      <c r="J242" t="s">
        <v>511</v>
      </c>
      <c r="K242">
        <v>132149</v>
      </c>
      <c r="L242">
        <v>78</v>
      </c>
    </row>
    <row r="243" spans="1:12" x14ac:dyDescent="0.25">
      <c r="A243" s="107" t="s">
        <v>14</v>
      </c>
      <c r="B243" s="107" t="s">
        <v>467</v>
      </c>
      <c r="C243" s="107">
        <v>71781</v>
      </c>
      <c r="D243" s="102">
        <v>90</v>
      </c>
      <c r="I243" t="s">
        <v>13</v>
      </c>
      <c r="J243" t="s">
        <v>923</v>
      </c>
      <c r="K243">
        <v>85400</v>
      </c>
      <c r="L243">
        <v>78</v>
      </c>
    </row>
    <row r="244" spans="1:12" x14ac:dyDescent="0.25">
      <c r="A244" s="107" t="s">
        <v>14</v>
      </c>
      <c r="B244" s="107" t="s">
        <v>586</v>
      </c>
      <c r="C244" s="107">
        <v>82985</v>
      </c>
      <c r="D244" s="102">
        <v>23</v>
      </c>
      <c r="I244" t="s">
        <v>10</v>
      </c>
      <c r="J244" t="s">
        <v>96</v>
      </c>
      <c r="K244">
        <v>66649</v>
      </c>
      <c r="L244">
        <v>78</v>
      </c>
    </row>
    <row r="245" spans="1:12" x14ac:dyDescent="0.25">
      <c r="A245" s="107" t="s">
        <v>14</v>
      </c>
      <c r="B245" s="107" t="s">
        <v>857</v>
      </c>
      <c r="C245" s="107">
        <v>76681</v>
      </c>
      <c r="D245" s="102">
        <v>121</v>
      </c>
      <c r="I245" t="s">
        <v>15</v>
      </c>
      <c r="J245" t="s">
        <v>601</v>
      </c>
      <c r="K245">
        <v>65762</v>
      </c>
      <c r="L245">
        <v>76</v>
      </c>
    </row>
    <row r="246" spans="1:12" x14ac:dyDescent="0.25">
      <c r="A246" s="107" t="s">
        <v>14</v>
      </c>
      <c r="B246" s="107" t="s">
        <v>728</v>
      </c>
      <c r="C246" s="107">
        <v>55715</v>
      </c>
      <c r="D246" s="102">
        <v>62</v>
      </c>
      <c r="I246" t="s">
        <v>10</v>
      </c>
      <c r="J246" t="s">
        <v>699</v>
      </c>
      <c r="K246">
        <v>71583</v>
      </c>
      <c r="L246">
        <v>74</v>
      </c>
    </row>
    <row r="247" spans="1:12" x14ac:dyDescent="0.25">
      <c r="A247" s="107" t="s">
        <v>14</v>
      </c>
      <c r="B247" s="107" t="s">
        <v>858</v>
      </c>
      <c r="C247" s="107">
        <v>28990</v>
      </c>
      <c r="D247" s="102">
        <v>351</v>
      </c>
      <c r="I247" t="s">
        <v>15</v>
      </c>
      <c r="J247" t="s">
        <v>559</v>
      </c>
      <c r="K247">
        <v>216365</v>
      </c>
      <c r="L247">
        <v>73</v>
      </c>
    </row>
    <row r="248" spans="1:12" x14ac:dyDescent="0.25">
      <c r="A248" s="107" t="s">
        <v>14</v>
      </c>
      <c r="B248" s="107" t="s">
        <v>587</v>
      </c>
      <c r="C248" s="107">
        <v>49932</v>
      </c>
      <c r="D248" s="102">
        <v>424</v>
      </c>
      <c r="I248" t="s">
        <v>10</v>
      </c>
      <c r="J248" t="s">
        <v>697</v>
      </c>
      <c r="K248">
        <v>255795</v>
      </c>
      <c r="L248">
        <v>73</v>
      </c>
    </row>
    <row r="249" spans="1:12" x14ac:dyDescent="0.25">
      <c r="A249" s="107" t="s">
        <v>14</v>
      </c>
      <c r="B249" s="107" t="s">
        <v>729</v>
      </c>
      <c r="C249" s="107">
        <v>52735</v>
      </c>
      <c r="D249" s="102">
        <v>166</v>
      </c>
      <c r="I249" t="s">
        <v>13</v>
      </c>
      <c r="J249" t="s">
        <v>554</v>
      </c>
      <c r="K249">
        <v>43898</v>
      </c>
      <c r="L249">
        <v>72</v>
      </c>
    </row>
    <row r="250" spans="1:12" x14ac:dyDescent="0.25">
      <c r="A250" s="107" t="s">
        <v>14</v>
      </c>
      <c r="B250" s="107" t="s">
        <v>161</v>
      </c>
      <c r="C250" s="107">
        <v>39383</v>
      </c>
      <c r="D250" s="102">
        <v>758</v>
      </c>
      <c r="I250" t="s">
        <v>13</v>
      </c>
      <c r="J250" t="s">
        <v>493</v>
      </c>
      <c r="K250">
        <v>64024</v>
      </c>
      <c r="L250">
        <v>72</v>
      </c>
    </row>
    <row r="251" spans="1:12" x14ac:dyDescent="0.25">
      <c r="A251" s="107" t="s">
        <v>14</v>
      </c>
      <c r="B251" s="107" t="s">
        <v>101</v>
      </c>
      <c r="C251" s="107">
        <v>49940</v>
      </c>
      <c r="D251" s="102">
        <v>2</v>
      </c>
      <c r="I251" t="s">
        <v>14</v>
      </c>
      <c r="J251" t="s">
        <v>592</v>
      </c>
      <c r="K251">
        <v>58124</v>
      </c>
      <c r="L251">
        <v>69</v>
      </c>
    </row>
    <row r="252" spans="1:12" x14ac:dyDescent="0.25">
      <c r="A252" s="107" t="s">
        <v>14</v>
      </c>
      <c r="B252" s="107" t="s">
        <v>495</v>
      </c>
      <c r="C252" s="107">
        <v>53848</v>
      </c>
      <c r="D252" s="102">
        <v>825</v>
      </c>
      <c r="I252" t="s">
        <v>15</v>
      </c>
      <c r="J252" t="s">
        <v>763</v>
      </c>
      <c r="K252">
        <v>67204</v>
      </c>
      <c r="L252">
        <v>68</v>
      </c>
    </row>
    <row r="253" spans="1:12" x14ac:dyDescent="0.25">
      <c r="A253" s="107" t="s">
        <v>14</v>
      </c>
      <c r="B253" s="107" t="s">
        <v>625</v>
      </c>
      <c r="C253" s="107">
        <v>39991</v>
      </c>
      <c r="D253" s="102">
        <v>92</v>
      </c>
      <c r="I253" t="s">
        <v>15</v>
      </c>
      <c r="J253" t="s">
        <v>602</v>
      </c>
      <c r="K253">
        <v>60910</v>
      </c>
      <c r="L253">
        <v>62</v>
      </c>
    </row>
    <row r="254" spans="1:12" x14ac:dyDescent="0.25">
      <c r="A254" s="107" t="s">
        <v>14</v>
      </c>
      <c r="B254" s="107" t="s">
        <v>730</v>
      </c>
      <c r="C254" s="107">
        <v>71943</v>
      </c>
      <c r="D254" s="102">
        <v>4241</v>
      </c>
      <c r="I254" t="s">
        <v>14</v>
      </c>
      <c r="J254" t="s">
        <v>728</v>
      </c>
      <c r="K254">
        <v>55715</v>
      </c>
      <c r="L254">
        <v>62</v>
      </c>
    </row>
    <row r="255" spans="1:12" x14ac:dyDescent="0.25">
      <c r="A255" s="107" t="s">
        <v>14</v>
      </c>
      <c r="B255" s="107" t="s">
        <v>102</v>
      </c>
      <c r="C255" s="107">
        <v>45488</v>
      </c>
      <c r="D255" s="102">
        <v>147</v>
      </c>
      <c r="I255" t="s">
        <v>14</v>
      </c>
      <c r="J255" t="s">
        <v>629</v>
      </c>
      <c r="K255">
        <v>86247</v>
      </c>
      <c r="L255">
        <v>62</v>
      </c>
    </row>
    <row r="256" spans="1:12" x14ac:dyDescent="0.25">
      <c r="A256" s="107" t="s">
        <v>14</v>
      </c>
      <c r="B256" s="107" t="s">
        <v>731</v>
      </c>
      <c r="C256" s="107">
        <v>35346</v>
      </c>
      <c r="D256" s="102">
        <v>760</v>
      </c>
      <c r="I256" t="s">
        <v>287</v>
      </c>
      <c r="J256" t="s">
        <v>390</v>
      </c>
      <c r="K256">
        <v>65390</v>
      </c>
      <c r="L256">
        <v>61</v>
      </c>
    </row>
    <row r="257" spans="1:12" x14ac:dyDescent="0.25">
      <c r="A257" s="107" t="s">
        <v>14</v>
      </c>
      <c r="B257" s="107" t="s">
        <v>932</v>
      </c>
      <c r="C257" s="107">
        <v>28490</v>
      </c>
      <c r="D257" s="102">
        <v>1693</v>
      </c>
      <c r="I257" t="s">
        <v>13</v>
      </c>
      <c r="J257" t="s">
        <v>557</v>
      </c>
      <c r="K257">
        <v>165866</v>
      </c>
      <c r="L257">
        <v>61</v>
      </c>
    </row>
    <row r="258" spans="1:12" x14ac:dyDescent="0.25">
      <c r="A258" s="107" t="s">
        <v>14</v>
      </c>
      <c r="B258" s="107" t="s">
        <v>588</v>
      </c>
      <c r="C258" s="107">
        <v>36871</v>
      </c>
      <c r="D258" s="102">
        <v>782</v>
      </c>
      <c r="I258" t="s">
        <v>14</v>
      </c>
      <c r="J258" t="s">
        <v>725</v>
      </c>
      <c r="K258">
        <v>91422</v>
      </c>
      <c r="L258">
        <v>60</v>
      </c>
    </row>
    <row r="259" spans="1:12" x14ac:dyDescent="0.25">
      <c r="A259" s="107" t="s">
        <v>14</v>
      </c>
      <c r="B259" s="107" t="s">
        <v>502</v>
      </c>
      <c r="C259" s="107">
        <v>36566</v>
      </c>
      <c r="D259" s="102">
        <v>7416</v>
      </c>
      <c r="I259" t="s">
        <v>10</v>
      </c>
      <c r="J259" t="s">
        <v>685</v>
      </c>
      <c r="K259">
        <v>61995</v>
      </c>
      <c r="L259">
        <v>60</v>
      </c>
    </row>
    <row r="260" spans="1:12" x14ac:dyDescent="0.25">
      <c r="A260" s="107" t="s">
        <v>14</v>
      </c>
      <c r="B260" s="107" t="s">
        <v>933</v>
      </c>
      <c r="C260" s="107">
        <v>46530</v>
      </c>
      <c r="D260" s="102">
        <v>55</v>
      </c>
      <c r="I260" t="s">
        <v>16</v>
      </c>
      <c r="J260" t="s">
        <v>964</v>
      </c>
      <c r="K260">
        <v>114990</v>
      </c>
      <c r="L260">
        <v>59</v>
      </c>
    </row>
    <row r="261" spans="1:12" x14ac:dyDescent="0.25">
      <c r="A261" s="107" t="s">
        <v>14</v>
      </c>
      <c r="B261" s="107" t="s">
        <v>503</v>
      </c>
      <c r="C261" s="107">
        <v>56747</v>
      </c>
      <c r="D261" s="102">
        <v>2876</v>
      </c>
      <c r="I261" t="s">
        <v>14</v>
      </c>
      <c r="J261" t="s">
        <v>139</v>
      </c>
      <c r="K261">
        <v>68770</v>
      </c>
      <c r="L261">
        <v>59</v>
      </c>
    </row>
    <row r="262" spans="1:12" x14ac:dyDescent="0.25">
      <c r="A262" s="107" t="s">
        <v>14</v>
      </c>
      <c r="B262" s="107" t="s">
        <v>862</v>
      </c>
      <c r="C262" s="107">
        <v>49459</v>
      </c>
      <c r="D262" s="102">
        <v>158</v>
      </c>
      <c r="I262" t="s">
        <v>10</v>
      </c>
      <c r="J262" t="s">
        <v>179</v>
      </c>
      <c r="K262">
        <v>52780</v>
      </c>
      <c r="L262">
        <v>59</v>
      </c>
    </row>
    <row r="263" spans="1:12" x14ac:dyDescent="0.25">
      <c r="A263" s="107" t="s">
        <v>14</v>
      </c>
      <c r="B263" s="107" t="s">
        <v>589</v>
      </c>
      <c r="C263" s="107">
        <v>62428</v>
      </c>
      <c r="D263" s="102">
        <v>94</v>
      </c>
      <c r="I263" t="s">
        <v>0</v>
      </c>
      <c r="J263" t="s">
        <v>333</v>
      </c>
      <c r="K263">
        <v>35465</v>
      </c>
      <c r="L263">
        <v>59</v>
      </c>
    </row>
    <row r="264" spans="1:12" x14ac:dyDescent="0.25">
      <c r="A264" s="107" t="s">
        <v>14</v>
      </c>
      <c r="B264" s="107" t="s">
        <v>504</v>
      </c>
      <c r="C264" s="107">
        <v>37017</v>
      </c>
      <c r="D264" s="102">
        <v>1596</v>
      </c>
      <c r="I264" t="s">
        <v>16</v>
      </c>
      <c r="J264" t="s">
        <v>798</v>
      </c>
      <c r="K264">
        <v>267051</v>
      </c>
      <c r="L264">
        <v>58</v>
      </c>
    </row>
    <row r="265" spans="1:12" x14ac:dyDescent="0.25">
      <c r="A265" s="107" t="s">
        <v>14</v>
      </c>
      <c r="B265" s="107" t="s">
        <v>363</v>
      </c>
      <c r="C265" s="107">
        <v>41169</v>
      </c>
      <c r="D265" s="102">
        <v>6308</v>
      </c>
      <c r="I265" t="s">
        <v>15</v>
      </c>
      <c r="J265" t="s">
        <v>121</v>
      </c>
      <c r="K265">
        <v>44871</v>
      </c>
      <c r="L265">
        <v>58</v>
      </c>
    </row>
    <row r="266" spans="1:12" x14ac:dyDescent="0.25">
      <c r="A266" s="107" t="s">
        <v>14</v>
      </c>
      <c r="B266" s="107" t="s">
        <v>312</v>
      </c>
      <c r="C266" s="107">
        <v>46795</v>
      </c>
      <c r="D266" s="102">
        <v>356</v>
      </c>
      <c r="I266" t="s">
        <v>16</v>
      </c>
      <c r="J266" t="s">
        <v>572</v>
      </c>
      <c r="K266">
        <v>129598</v>
      </c>
      <c r="L266">
        <v>56</v>
      </c>
    </row>
    <row r="267" spans="1:12" x14ac:dyDescent="0.25">
      <c r="A267" s="107" t="s">
        <v>14</v>
      </c>
      <c r="B267" s="107" t="s">
        <v>590</v>
      </c>
      <c r="C267" s="107">
        <v>48277</v>
      </c>
      <c r="D267" s="102">
        <v>1832</v>
      </c>
      <c r="I267" t="s">
        <v>15</v>
      </c>
      <c r="J267" t="s">
        <v>474</v>
      </c>
      <c r="K267">
        <v>143226</v>
      </c>
      <c r="L267">
        <v>55</v>
      </c>
    </row>
    <row r="268" spans="1:12" x14ac:dyDescent="0.25">
      <c r="A268" s="107" t="s">
        <v>14</v>
      </c>
      <c r="B268" s="107" t="s">
        <v>934</v>
      </c>
      <c r="C268" s="107">
        <v>31230</v>
      </c>
      <c r="D268" s="102">
        <v>12</v>
      </c>
      <c r="I268" t="s">
        <v>15</v>
      </c>
      <c r="J268" t="s">
        <v>320</v>
      </c>
      <c r="K268">
        <v>68374</v>
      </c>
      <c r="L268">
        <v>55</v>
      </c>
    </row>
    <row r="269" spans="1:12" x14ac:dyDescent="0.25">
      <c r="A269" s="107" t="s">
        <v>14</v>
      </c>
      <c r="B269" s="107" t="s">
        <v>370</v>
      </c>
      <c r="C269" s="107">
        <v>56550</v>
      </c>
      <c r="D269" s="102">
        <v>5</v>
      </c>
      <c r="I269" t="s">
        <v>14</v>
      </c>
      <c r="J269" t="s">
        <v>933</v>
      </c>
      <c r="K269">
        <v>46530</v>
      </c>
      <c r="L269">
        <v>55</v>
      </c>
    </row>
    <row r="270" spans="1:12" x14ac:dyDescent="0.25">
      <c r="A270" s="107" t="s">
        <v>14</v>
      </c>
      <c r="B270" s="107" t="s">
        <v>591</v>
      </c>
      <c r="C270" s="107">
        <v>55622</v>
      </c>
      <c r="D270" s="102">
        <v>1531</v>
      </c>
      <c r="I270" t="s">
        <v>15</v>
      </c>
      <c r="J270" t="s">
        <v>508</v>
      </c>
      <c r="K270">
        <v>196481</v>
      </c>
      <c r="L270">
        <v>53</v>
      </c>
    </row>
    <row r="271" spans="1:12" x14ac:dyDescent="0.25">
      <c r="A271" s="107" t="s">
        <v>14</v>
      </c>
      <c r="B271" s="107" t="s">
        <v>372</v>
      </c>
      <c r="C271" s="107">
        <v>47352</v>
      </c>
      <c r="D271" s="102">
        <v>2536</v>
      </c>
      <c r="I271" t="s">
        <v>16</v>
      </c>
      <c r="J271" t="s">
        <v>388</v>
      </c>
      <c r="K271">
        <v>80865</v>
      </c>
      <c r="L271">
        <v>51</v>
      </c>
    </row>
    <row r="272" spans="1:12" x14ac:dyDescent="0.25">
      <c r="A272" s="107" t="s">
        <v>14</v>
      </c>
      <c r="B272" s="107" t="s">
        <v>866</v>
      </c>
      <c r="C272" s="107">
        <v>58915</v>
      </c>
      <c r="D272" s="102">
        <v>919</v>
      </c>
      <c r="I272" t="s">
        <v>10</v>
      </c>
      <c r="J272" t="s">
        <v>700</v>
      </c>
      <c r="K272">
        <v>88086</v>
      </c>
      <c r="L272">
        <v>51</v>
      </c>
    </row>
    <row r="273" spans="1:12" x14ac:dyDescent="0.25">
      <c r="A273" s="107" t="s">
        <v>14</v>
      </c>
      <c r="B273" s="107" t="s">
        <v>466</v>
      </c>
      <c r="C273" s="107">
        <v>120150</v>
      </c>
      <c r="D273" s="102">
        <v>37</v>
      </c>
      <c r="I273" t="s">
        <v>10</v>
      </c>
      <c r="J273" t="s">
        <v>548</v>
      </c>
      <c r="K273">
        <v>129205</v>
      </c>
      <c r="L273">
        <v>50</v>
      </c>
    </row>
    <row r="274" spans="1:12" x14ac:dyDescent="0.25">
      <c r="A274" s="107" t="s">
        <v>14</v>
      </c>
      <c r="B274" s="107" t="s">
        <v>529</v>
      </c>
      <c r="C274" s="107">
        <v>91178</v>
      </c>
      <c r="D274" s="102">
        <v>45</v>
      </c>
      <c r="I274" t="s">
        <v>16</v>
      </c>
      <c r="J274" t="s">
        <v>568</v>
      </c>
      <c r="K274">
        <v>71986</v>
      </c>
      <c r="L274">
        <v>49</v>
      </c>
    </row>
    <row r="275" spans="1:12" x14ac:dyDescent="0.25">
      <c r="A275" s="107" t="s">
        <v>14</v>
      </c>
      <c r="B275" s="107" t="s">
        <v>365</v>
      </c>
      <c r="C275" s="107">
        <v>121251</v>
      </c>
      <c r="D275" s="102">
        <v>12</v>
      </c>
      <c r="I275" t="s">
        <v>15</v>
      </c>
      <c r="J275" t="s">
        <v>343</v>
      </c>
      <c r="K275">
        <v>51626</v>
      </c>
      <c r="L275">
        <v>49</v>
      </c>
    </row>
    <row r="276" spans="1:12" x14ac:dyDescent="0.25">
      <c r="A276" s="107" t="s">
        <v>14</v>
      </c>
      <c r="B276" s="107" t="s">
        <v>592</v>
      </c>
      <c r="C276" s="107">
        <v>58124</v>
      </c>
      <c r="D276" s="102">
        <v>69</v>
      </c>
      <c r="I276" t="s">
        <v>0</v>
      </c>
      <c r="J276" t="s">
        <v>453</v>
      </c>
      <c r="K276">
        <v>80579</v>
      </c>
      <c r="L276">
        <v>49</v>
      </c>
    </row>
    <row r="277" spans="1:12" x14ac:dyDescent="0.25">
      <c r="A277" s="107" t="s">
        <v>14</v>
      </c>
      <c r="B277" s="107" t="s">
        <v>734</v>
      </c>
      <c r="C277" s="107">
        <v>57189</v>
      </c>
      <c r="D277" s="102">
        <v>170</v>
      </c>
      <c r="I277" t="s">
        <v>15</v>
      </c>
      <c r="J277" t="s">
        <v>232</v>
      </c>
      <c r="K277">
        <v>72759</v>
      </c>
      <c r="L277">
        <v>47</v>
      </c>
    </row>
    <row r="278" spans="1:12" x14ac:dyDescent="0.25">
      <c r="A278" s="107" t="s">
        <v>14</v>
      </c>
      <c r="B278" s="107" t="s">
        <v>735</v>
      </c>
      <c r="C278" s="107">
        <v>62511</v>
      </c>
      <c r="D278" s="102">
        <v>210</v>
      </c>
      <c r="I278" t="s">
        <v>15</v>
      </c>
      <c r="J278" t="s">
        <v>773</v>
      </c>
      <c r="K278">
        <v>96203</v>
      </c>
      <c r="L278">
        <v>47</v>
      </c>
    </row>
    <row r="279" spans="1:12" x14ac:dyDescent="0.25">
      <c r="A279" s="107" t="s">
        <v>14</v>
      </c>
      <c r="B279" s="107" t="s">
        <v>366</v>
      </c>
      <c r="C279" s="107">
        <v>77927</v>
      </c>
      <c r="D279" s="102">
        <v>713</v>
      </c>
      <c r="I279" t="s">
        <v>14</v>
      </c>
      <c r="J279" t="s">
        <v>856</v>
      </c>
      <c r="K279">
        <v>138200</v>
      </c>
      <c r="L279">
        <v>46</v>
      </c>
    </row>
    <row r="280" spans="1:12" x14ac:dyDescent="0.25">
      <c r="A280" s="107" t="s">
        <v>14</v>
      </c>
      <c r="B280" s="107" t="s">
        <v>424</v>
      </c>
      <c r="C280" s="107">
        <v>71146</v>
      </c>
      <c r="D280" s="102">
        <v>2499</v>
      </c>
      <c r="I280" t="s">
        <v>14</v>
      </c>
      <c r="J280" t="s">
        <v>536</v>
      </c>
      <c r="K280">
        <v>139150</v>
      </c>
      <c r="L280">
        <v>46</v>
      </c>
    </row>
    <row r="281" spans="1:12" x14ac:dyDescent="0.25">
      <c r="A281" s="107" t="s">
        <v>14</v>
      </c>
      <c r="B281" s="107" t="s">
        <v>593</v>
      </c>
      <c r="C281" s="107">
        <v>65651</v>
      </c>
      <c r="D281" s="102">
        <v>387</v>
      </c>
      <c r="I281" t="s">
        <v>13</v>
      </c>
      <c r="J281" t="s">
        <v>356</v>
      </c>
      <c r="K281">
        <v>99344</v>
      </c>
      <c r="L281">
        <v>46</v>
      </c>
    </row>
    <row r="282" spans="1:12" x14ac:dyDescent="0.25">
      <c r="A282" s="107" t="s">
        <v>14</v>
      </c>
      <c r="B282" s="107" t="s">
        <v>530</v>
      </c>
      <c r="C282" s="107">
        <v>55170</v>
      </c>
      <c r="D282" s="102">
        <v>5465</v>
      </c>
      <c r="I282" t="s">
        <v>14</v>
      </c>
      <c r="J282" t="s">
        <v>529</v>
      </c>
      <c r="K282">
        <v>91178</v>
      </c>
      <c r="L282">
        <v>45</v>
      </c>
    </row>
    <row r="283" spans="1:12" x14ac:dyDescent="0.25">
      <c r="A283" s="107" t="s">
        <v>14</v>
      </c>
      <c r="B283" s="107" t="s">
        <v>935</v>
      </c>
      <c r="C283" s="107">
        <v>65990</v>
      </c>
      <c r="D283" s="102">
        <v>180</v>
      </c>
      <c r="I283" t="s">
        <v>16</v>
      </c>
      <c r="J283" t="s">
        <v>169</v>
      </c>
      <c r="K283">
        <v>92918</v>
      </c>
      <c r="L283">
        <v>43</v>
      </c>
    </row>
    <row r="284" spans="1:12" x14ac:dyDescent="0.25">
      <c r="A284" s="107" t="s">
        <v>14</v>
      </c>
      <c r="B284" s="107" t="s">
        <v>501</v>
      </c>
      <c r="C284" s="107">
        <v>91159</v>
      </c>
      <c r="D284" s="102">
        <v>168</v>
      </c>
      <c r="I284" t="s">
        <v>15</v>
      </c>
      <c r="J284" t="s">
        <v>759</v>
      </c>
      <c r="K284">
        <v>38973</v>
      </c>
      <c r="L284">
        <v>43</v>
      </c>
    </row>
    <row r="285" spans="1:12" x14ac:dyDescent="0.25">
      <c r="A285" s="107" t="s">
        <v>14</v>
      </c>
      <c r="B285" s="107" t="s">
        <v>367</v>
      </c>
      <c r="C285" s="107">
        <v>91171</v>
      </c>
      <c r="D285" s="102">
        <v>995</v>
      </c>
      <c r="I285" t="s">
        <v>13</v>
      </c>
      <c r="J285" t="s">
        <v>556</v>
      </c>
      <c r="K285">
        <v>150843</v>
      </c>
      <c r="L285">
        <v>43</v>
      </c>
    </row>
    <row r="286" spans="1:12" x14ac:dyDescent="0.25">
      <c r="A286" s="107" t="s">
        <v>14</v>
      </c>
      <c r="B286" s="107" t="s">
        <v>594</v>
      </c>
      <c r="C286" s="107">
        <v>56376</v>
      </c>
      <c r="D286" s="102">
        <v>174</v>
      </c>
      <c r="I286" t="s">
        <v>10</v>
      </c>
      <c r="J286" t="s">
        <v>837</v>
      </c>
      <c r="K286">
        <v>296492</v>
      </c>
      <c r="L286">
        <v>43</v>
      </c>
    </row>
    <row r="287" spans="1:12" x14ac:dyDescent="0.25">
      <c r="A287" s="107" t="s">
        <v>14</v>
      </c>
      <c r="B287" s="107" t="s">
        <v>936</v>
      </c>
      <c r="C287" s="107">
        <v>54238</v>
      </c>
      <c r="D287" s="102">
        <v>161</v>
      </c>
      <c r="I287" t="s">
        <v>16</v>
      </c>
      <c r="J287" t="s">
        <v>783</v>
      </c>
      <c r="K287">
        <v>236321</v>
      </c>
      <c r="L287">
        <v>42</v>
      </c>
    </row>
    <row r="288" spans="1:12" x14ac:dyDescent="0.25">
      <c r="A288" s="107" t="s">
        <v>14</v>
      </c>
      <c r="B288" s="107" t="s">
        <v>314</v>
      </c>
      <c r="C288" s="107">
        <v>63831</v>
      </c>
      <c r="D288" s="102">
        <v>2710</v>
      </c>
      <c r="I288" t="s">
        <v>15</v>
      </c>
      <c r="J288" t="s">
        <v>563</v>
      </c>
      <c r="K288">
        <v>116820</v>
      </c>
      <c r="L288">
        <v>42</v>
      </c>
    </row>
    <row r="289" spans="1:12" x14ac:dyDescent="0.25">
      <c r="A289" s="107" t="s">
        <v>14</v>
      </c>
      <c r="B289" s="107" t="s">
        <v>626</v>
      </c>
      <c r="C289" s="107">
        <v>77090</v>
      </c>
      <c r="D289" s="102">
        <v>865</v>
      </c>
      <c r="I289" t="s">
        <v>15</v>
      </c>
      <c r="J289" t="s">
        <v>430</v>
      </c>
      <c r="K289">
        <v>173807</v>
      </c>
      <c r="L289">
        <v>42</v>
      </c>
    </row>
    <row r="290" spans="1:12" x14ac:dyDescent="0.25">
      <c r="A290" s="107" t="s">
        <v>14</v>
      </c>
      <c r="B290" s="107" t="s">
        <v>313</v>
      </c>
      <c r="C290" s="107">
        <v>65671</v>
      </c>
      <c r="D290" s="102">
        <v>1597</v>
      </c>
      <c r="I290" t="s">
        <v>15</v>
      </c>
      <c r="J290" t="s">
        <v>323</v>
      </c>
      <c r="K290">
        <v>50050</v>
      </c>
      <c r="L290">
        <v>41</v>
      </c>
    </row>
    <row r="291" spans="1:12" x14ac:dyDescent="0.25">
      <c r="A291" s="107" t="s">
        <v>14</v>
      </c>
      <c r="B291" s="107" t="s">
        <v>627</v>
      </c>
      <c r="C291" s="107">
        <v>74170</v>
      </c>
      <c r="D291" s="102">
        <v>329</v>
      </c>
      <c r="I291" t="s">
        <v>10</v>
      </c>
      <c r="J291" t="s">
        <v>682</v>
      </c>
      <c r="K291">
        <v>78049</v>
      </c>
      <c r="L291">
        <v>41</v>
      </c>
    </row>
    <row r="292" spans="1:12" x14ac:dyDescent="0.25">
      <c r="A292" s="107" t="s">
        <v>14</v>
      </c>
      <c r="B292" s="107" t="s">
        <v>425</v>
      </c>
      <c r="C292" s="107">
        <v>59531</v>
      </c>
      <c r="D292" s="102">
        <v>5119</v>
      </c>
      <c r="I292" t="s">
        <v>287</v>
      </c>
      <c r="J292" t="s">
        <v>327</v>
      </c>
      <c r="K292">
        <v>112003</v>
      </c>
      <c r="L292">
        <v>40</v>
      </c>
    </row>
    <row r="293" spans="1:12" x14ac:dyDescent="0.25">
      <c r="A293" s="107" t="s">
        <v>14</v>
      </c>
      <c r="B293" s="107" t="s">
        <v>315</v>
      </c>
      <c r="C293" s="107">
        <v>69869</v>
      </c>
      <c r="D293" s="102">
        <v>1596</v>
      </c>
      <c r="I293" t="s">
        <v>10</v>
      </c>
      <c r="J293" t="s">
        <v>353</v>
      </c>
      <c r="K293">
        <v>137241</v>
      </c>
      <c r="L293">
        <v>40</v>
      </c>
    </row>
    <row r="294" spans="1:12" x14ac:dyDescent="0.25">
      <c r="A294" s="107" t="s">
        <v>14</v>
      </c>
      <c r="B294" s="107" t="s">
        <v>595</v>
      </c>
      <c r="C294" s="107">
        <v>73397</v>
      </c>
      <c r="D294" s="102">
        <v>742</v>
      </c>
      <c r="I294" t="s">
        <v>10</v>
      </c>
      <c r="J294" t="s">
        <v>457</v>
      </c>
      <c r="K294">
        <v>134427</v>
      </c>
      <c r="L294">
        <v>40</v>
      </c>
    </row>
    <row r="295" spans="1:12" x14ac:dyDescent="0.25">
      <c r="A295" s="107" t="s">
        <v>14</v>
      </c>
      <c r="B295" s="107" t="s">
        <v>741</v>
      </c>
      <c r="C295" s="107">
        <v>66771</v>
      </c>
      <c r="D295" s="102">
        <v>292</v>
      </c>
      <c r="I295" t="s">
        <v>10</v>
      </c>
      <c r="J295" t="s">
        <v>620</v>
      </c>
      <c r="K295">
        <v>129677</v>
      </c>
      <c r="L295">
        <v>40</v>
      </c>
    </row>
    <row r="296" spans="1:12" x14ac:dyDescent="0.25">
      <c r="A296" s="107" t="s">
        <v>14</v>
      </c>
      <c r="B296" s="107" t="s">
        <v>285</v>
      </c>
      <c r="C296" s="107">
        <v>67942</v>
      </c>
      <c r="D296" s="102">
        <v>271</v>
      </c>
      <c r="I296" t="s">
        <v>15</v>
      </c>
      <c r="J296" t="s">
        <v>220</v>
      </c>
      <c r="K296">
        <v>91716</v>
      </c>
      <c r="L296">
        <v>39</v>
      </c>
    </row>
    <row r="297" spans="1:12" x14ac:dyDescent="0.25">
      <c r="A297" s="107" t="s">
        <v>14</v>
      </c>
      <c r="B297" s="107" t="s">
        <v>628</v>
      </c>
      <c r="C297" s="107">
        <v>90223</v>
      </c>
      <c r="D297" s="102">
        <v>26</v>
      </c>
      <c r="I297" t="s">
        <v>14</v>
      </c>
      <c r="J297" t="s">
        <v>528</v>
      </c>
      <c r="K297">
        <v>112960</v>
      </c>
      <c r="L297">
        <v>38</v>
      </c>
    </row>
    <row r="298" spans="1:12" x14ac:dyDescent="0.25">
      <c r="A298" s="107" t="s">
        <v>14</v>
      </c>
      <c r="B298" s="107" t="s">
        <v>629</v>
      </c>
      <c r="C298" s="107">
        <v>86247</v>
      </c>
      <c r="D298" s="102">
        <v>62</v>
      </c>
      <c r="I298" t="s">
        <v>10</v>
      </c>
      <c r="J298" t="s">
        <v>212</v>
      </c>
      <c r="K298">
        <v>87946</v>
      </c>
      <c r="L298">
        <v>38</v>
      </c>
    </row>
    <row r="299" spans="1:12" x14ac:dyDescent="0.25">
      <c r="A299" s="107" t="s">
        <v>14</v>
      </c>
      <c r="B299" s="107" t="s">
        <v>139</v>
      </c>
      <c r="C299" s="107">
        <v>68770</v>
      </c>
      <c r="D299" s="102">
        <v>59</v>
      </c>
      <c r="I299" t="s">
        <v>16</v>
      </c>
      <c r="J299" t="s">
        <v>384</v>
      </c>
      <c r="K299">
        <v>143741</v>
      </c>
      <c r="L299">
        <v>37</v>
      </c>
    </row>
    <row r="300" spans="1:12" x14ac:dyDescent="0.25">
      <c r="A300" s="107" t="s">
        <v>14</v>
      </c>
      <c r="B300" s="107" t="s">
        <v>630</v>
      </c>
      <c r="C300" s="107">
        <v>83251</v>
      </c>
      <c r="D300" s="102">
        <v>145</v>
      </c>
      <c r="I300" t="s">
        <v>14</v>
      </c>
      <c r="J300" t="s">
        <v>159</v>
      </c>
      <c r="K300">
        <v>172999</v>
      </c>
      <c r="L300">
        <v>37</v>
      </c>
    </row>
    <row r="301" spans="1:12" x14ac:dyDescent="0.25">
      <c r="A301" s="107" t="s">
        <v>14</v>
      </c>
      <c r="B301" s="107" t="s">
        <v>140</v>
      </c>
      <c r="C301" s="107">
        <v>83826</v>
      </c>
      <c r="D301" s="102">
        <v>212</v>
      </c>
      <c r="I301" t="s">
        <v>14</v>
      </c>
      <c r="J301" t="s">
        <v>931</v>
      </c>
      <c r="K301">
        <v>94737</v>
      </c>
      <c r="L301">
        <v>37</v>
      </c>
    </row>
    <row r="302" spans="1:12" x14ac:dyDescent="0.25">
      <c r="A302" s="107" t="s">
        <v>14</v>
      </c>
      <c r="B302" s="107" t="s">
        <v>596</v>
      </c>
      <c r="C302" s="107">
        <v>86602</v>
      </c>
      <c r="D302" s="102">
        <v>196</v>
      </c>
      <c r="I302" t="s">
        <v>14</v>
      </c>
      <c r="J302" t="s">
        <v>466</v>
      </c>
      <c r="K302">
        <v>120150</v>
      </c>
      <c r="L302">
        <v>37</v>
      </c>
    </row>
    <row r="303" spans="1:12" x14ac:dyDescent="0.25">
      <c r="A303" s="107" t="s">
        <v>14</v>
      </c>
      <c r="B303" s="107" t="s">
        <v>939</v>
      </c>
      <c r="C303" s="107">
        <v>30000</v>
      </c>
      <c r="D303" s="102">
        <v>2</v>
      </c>
      <c r="I303" t="s">
        <v>13</v>
      </c>
      <c r="J303" t="s">
        <v>156</v>
      </c>
      <c r="K303">
        <v>71319</v>
      </c>
      <c r="L303">
        <v>37</v>
      </c>
    </row>
    <row r="304" spans="1:12" x14ac:dyDescent="0.25">
      <c r="A304" s="107" t="s">
        <v>14</v>
      </c>
      <c r="B304" s="107" t="s">
        <v>742</v>
      </c>
      <c r="C304" s="107">
        <v>72453</v>
      </c>
      <c r="D304" s="102">
        <v>32</v>
      </c>
      <c r="I304" t="s">
        <v>13</v>
      </c>
      <c r="J304" t="s">
        <v>708</v>
      </c>
      <c r="K304">
        <v>86839</v>
      </c>
      <c r="L304">
        <v>37</v>
      </c>
    </row>
    <row r="305" spans="1:12" x14ac:dyDescent="0.25">
      <c r="A305" s="107" t="s">
        <v>14</v>
      </c>
      <c r="B305" s="107" t="s">
        <v>743</v>
      </c>
      <c r="C305" s="107">
        <v>124484</v>
      </c>
      <c r="D305" s="102">
        <v>2</v>
      </c>
      <c r="I305" t="s">
        <v>16</v>
      </c>
      <c r="J305" t="s">
        <v>791</v>
      </c>
      <c r="K305">
        <v>284990</v>
      </c>
      <c r="L305">
        <v>36</v>
      </c>
    </row>
    <row r="306" spans="1:12" x14ac:dyDescent="0.25">
      <c r="A306" s="107" t="s">
        <v>14</v>
      </c>
      <c r="B306" s="107" t="s">
        <v>597</v>
      </c>
      <c r="C306" s="107">
        <v>120454</v>
      </c>
      <c r="D306" s="102">
        <v>25</v>
      </c>
      <c r="I306" t="s">
        <v>16</v>
      </c>
      <c r="J306" t="s">
        <v>385</v>
      </c>
      <c r="K306">
        <v>150990</v>
      </c>
      <c r="L306">
        <v>36</v>
      </c>
    </row>
    <row r="307" spans="1:12" x14ac:dyDescent="0.25">
      <c r="A307" s="107" t="s">
        <v>14</v>
      </c>
      <c r="B307" s="107" t="s">
        <v>940</v>
      </c>
      <c r="C307" s="107">
        <v>135149</v>
      </c>
      <c r="D307" s="102">
        <v>84</v>
      </c>
      <c r="I307" t="s">
        <v>13</v>
      </c>
      <c r="J307" t="s">
        <v>199</v>
      </c>
      <c r="K307">
        <v>99319</v>
      </c>
      <c r="L307">
        <v>36</v>
      </c>
    </row>
    <row r="308" spans="1:12" x14ac:dyDescent="0.25">
      <c r="A308" s="107" t="s">
        <v>14</v>
      </c>
      <c r="B308" s="107" t="s">
        <v>744</v>
      </c>
      <c r="C308" s="107">
        <v>173857</v>
      </c>
      <c r="D308" s="102">
        <v>12</v>
      </c>
      <c r="I308" t="s">
        <v>13</v>
      </c>
      <c r="J308" t="s">
        <v>491</v>
      </c>
      <c r="K308">
        <v>132907</v>
      </c>
      <c r="L308">
        <v>36</v>
      </c>
    </row>
    <row r="309" spans="1:12" x14ac:dyDescent="0.25">
      <c r="A309" s="107" t="s">
        <v>14</v>
      </c>
      <c r="B309" s="107" t="s">
        <v>746</v>
      </c>
      <c r="C309" s="107">
        <v>144866</v>
      </c>
      <c r="D309" s="102">
        <v>20</v>
      </c>
      <c r="I309" t="s">
        <v>15</v>
      </c>
      <c r="J309" t="s">
        <v>538</v>
      </c>
      <c r="K309">
        <v>118354</v>
      </c>
      <c r="L309">
        <v>35</v>
      </c>
    </row>
    <row r="310" spans="1:12" x14ac:dyDescent="0.25">
      <c r="A310" s="107" t="s">
        <v>14</v>
      </c>
      <c r="B310" s="107" t="s">
        <v>141</v>
      </c>
      <c r="C310" s="107">
        <v>71150</v>
      </c>
      <c r="D310" s="102">
        <v>2</v>
      </c>
      <c r="I310" t="s">
        <v>13</v>
      </c>
      <c r="J310" t="s">
        <v>921</v>
      </c>
      <c r="K310">
        <v>97430</v>
      </c>
      <c r="L310">
        <v>35</v>
      </c>
    </row>
    <row r="311" spans="1:12" x14ac:dyDescent="0.25">
      <c r="A311" s="107" t="s">
        <v>14</v>
      </c>
      <c r="B311" s="107" t="s">
        <v>531</v>
      </c>
      <c r="C311" s="107">
        <v>210657</v>
      </c>
      <c r="D311" s="102">
        <v>15</v>
      </c>
      <c r="I311" t="s">
        <v>15</v>
      </c>
      <c r="J311" t="s">
        <v>944</v>
      </c>
      <c r="K311">
        <v>45672</v>
      </c>
      <c r="L311">
        <v>33</v>
      </c>
    </row>
    <row r="312" spans="1:12" x14ac:dyDescent="0.25">
      <c r="A312" s="107" t="s">
        <v>14</v>
      </c>
      <c r="B312" s="107" t="s">
        <v>164</v>
      </c>
      <c r="C312" s="107">
        <v>225695</v>
      </c>
      <c r="D312" s="102">
        <v>5</v>
      </c>
      <c r="I312" t="s">
        <v>15</v>
      </c>
      <c r="J312" t="s">
        <v>506</v>
      </c>
      <c r="K312">
        <v>101662</v>
      </c>
      <c r="L312">
        <v>33</v>
      </c>
    </row>
    <row r="313" spans="1:12" x14ac:dyDescent="0.25">
      <c r="A313" s="107" t="s">
        <v>14</v>
      </c>
      <c r="B313" s="107" t="s">
        <v>598</v>
      </c>
      <c r="C313" s="107">
        <v>127390</v>
      </c>
      <c r="D313" s="102">
        <v>22</v>
      </c>
      <c r="I313" t="s">
        <v>15</v>
      </c>
      <c r="J313" t="s">
        <v>507</v>
      </c>
      <c r="K313">
        <v>70057</v>
      </c>
      <c r="L313">
        <v>33</v>
      </c>
    </row>
    <row r="314" spans="1:12" x14ac:dyDescent="0.25">
      <c r="A314" s="107" t="s">
        <v>14</v>
      </c>
      <c r="B314" s="107" t="s">
        <v>747</v>
      </c>
      <c r="C314" s="107">
        <v>178990</v>
      </c>
      <c r="D314" s="102">
        <v>9</v>
      </c>
      <c r="I314" t="s">
        <v>14</v>
      </c>
      <c r="J314" t="s">
        <v>532</v>
      </c>
      <c r="K314">
        <v>207113</v>
      </c>
      <c r="L314">
        <v>33</v>
      </c>
    </row>
    <row r="315" spans="1:12" x14ac:dyDescent="0.25">
      <c r="A315" s="107" t="s">
        <v>14</v>
      </c>
      <c r="B315" s="107" t="s">
        <v>532</v>
      </c>
      <c r="C315" s="107">
        <v>207113</v>
      </c>
      <c r="D315" s="102">
        <v>33</v>
      </c>
      <c r="I315" t="s">
        <v>14</v>
      </c>
      <c r="J315" t="s">
        <v>599</v>
      </c>
      <c r="K315">
        <v>228536</v>
      </c>
      <c r="L315">
        <v>33</v>
      </c>
    </row>
    <row r="316" spans="1:12" x14ac:dyDescent="0.25">
      <c r="A316" s="107" t="s">
        <v>14</v>
      </c>
      <c r="B316" s="107" t="s">
        <v>88</v>
      </c>
      <c r="C316" s="107">
        <v>109990</v>
      </c>
      <c r="D316" s="102">
        <v>3</v>
      </c>
      <c r="I316" t="s">
        <v>16</v>
      </c>
      <c r="J316" t="s">
        <v>206</v>
      </c>
      <c r="K316">
        <v>103974</v>
      </c>
      <c r="L316">
        <v>32</v>
      </c>
    </row>
    <row r="317" spans="1:12" x14ac:dyDescent="0.25">
      <c r="A317" s="107" t="s">
        <v>14</v>
      </c>
      <c r="B317" s="107" t="s">
        <v>166</v>
      </c>
      <c r="C317" s="107">
        <v>114700</v>
      </c>
      <c r="D317" s="102">
        <v>2</v>
      </c>
      <c r="I317" t="s">
        <v>15</v>
      </c>
      <c r="J317" t="s">
        <v>560</v>
      </c>
      <c r="K317">
        <v>215440</v>
      </c>
      <c r="L317">
        <v>32</v>
      </c>
    </row>
    <row r="318" spans="1:12" x14ac:dyDescent="0.25">
      <c r="A318" s="107" t="s">
        <v>14</v>
      </c>
      <c r="B318" s="107" t="s">
        <v>534</v>
      </c>
      <c r="C318" s="107">
        <v>100690</v>
      </c>
      <c r="D318" s="102">
        <v>115</v>
      </c>
      <c r="I318" t="s">
        <v>14</v>
      </c>
      <c r="J318" t="s">
        <v>742</v>
      </c>
      <c r="K318">
        <v>72453</v>
      </c>
      <c r="L318">
        <v>32</v>
      </c>
    </row>
    <row r="319" spans="1:12" x14ac:dyDescent="0.25">
      <c r="A319" s="107" t="s">
        <v>14</v>
      </c>
      <c r="B319" s="107" t="s">
        <v>941</v>
      </c>
      <c r="C319" s="107">
        <v>131600</v>
      </c>
      <c r="D319" s="102">
        <v>3</v>
      </c>
      <c r="I319" t="s">
        <v>10</v>
      </c>
      <c r="J319" t="s">
        <v>916</v>
      </c>
      <c r="K319">
        <v>161295</v>
      </c>
      <c r="L319">
        <v>32</v>
      </c>
    </row>
    <row r="320" spans="1:12" x14ac:dyDescent="0.25">
      <c r="A320" s="107" t="s">
        <v>14</v>
      </c>
      <c r="B320" s="107" t="s">
        <v>536</v>
      </c>
      <c r="C320" s="107">
        <v>139150</v>
      </c>
      <c r="D320" s="102">
        <v>46</v>
      </c>
      <c r="I320" t="s">
        <v>16</v>
      </c>
      <c r="J320" t="s">
        <v>789</v>
      </c>
      <c r="K320">
        <v>250495</v>
      </c>
      <c r="L320">
        <v>31</v>
      </c>
    </row>
    <row r="321" spans="1:12" x14ac:dyDescent="0.25">
      <c r="A321" s="107" t="s">
        <v>14</v>
      </c>
      <c r="B321" s="107" t="s">
        <v>943</v>
      </c>
      <c r="C321" s="107">
        <v>142300</v>
      </c>
      <c r="D321" s="102">
        <v>3</v>
      </c>
      <c r="I321" t="s">
        <v>287</v>
      </c>
      <c r="J321" t="s">
        <v>882</v>
      </c>
      <c r="K321">
        <v>69037</v>
      </c>
      <c r="L321">
        <v>31</v>
      </c>
    </row>
    <row r="322" spans="1:12" x14ac:dyDescent="0.25">
      <c r="A322" s="107" t="s">
        <v>14</v>
      </c>
      <c r="B322" s="107" t="s">
        <v>752</v>
      </c>
      <c r="C322" s="107">
        <v>229990</v>
      </c>
      <c r="D322" s="102">
        <v>2</v>
      </c>
      <c r="I322" t="s">
        <v>15</v>
      </c>
      <c r="J322" t="s">
        <v>537</v>
      </c>
      <c r="K322">
        <v>275893</v>
      </c>
      <c r="L322">
        <v>30</v>
      </c>
    </row>
    <row r="323" spans="1:12" x14ac:dyDescent="0.25">
      <c r="A323" s="107" t="s">
        <v>14</v>
      </c>
      <c r="B323" s="107" t="s">
        <v>599</v>
      </c>
      <c r="C323" s="107">
        <v>228536</v>
      </c>
      <c r="D323" s="102">
        <v>33</v>
      </c>
      <c r="I323" t="s">
        <v>15</v>
      </c>
      <c r="J323" t="s">
        <v>476</v>
      </c>
      <c r="K323">
        <v>123379</v>
      </c>
      <c r="L323">
        <v>30</v>
      </c>
    </row>
    <row r="324" spans="1:12" x14ac:dyDescent="0.25">
      <c r="A324" s="107" t="s">
        <v>14</v>
      </c>
      <c r="B324" s="107" t="s">
        <v>89</v>
      </c>
      <c r="C324" s="107">
        <v>200105</v>
      </c>
      <c r="D324" s="102">
        <v>10</v>
      </c>
      <c r="I324" t="s">
        <v>13</v>
      </c>
      <c r="J324" t="s">
        <v>919</v>
      </c>
      <c r="K324">
        <v>199495</v>
      </c>
      <c r="L324">
        <v>29</v>
      </c>
    </row>
    <row r="325" spans="1:12" x14ac:dyDescent="0.25">
      <c r="A325" s="107" t="s">
        <v>287</v>
      </c>
      <c r="B325" s="107" t="s">
        <v>390</v>
      </c>
      <c r="C325" s="107">
        <v>65390</v>
      </c>
      <c r="D325" s="102">
        <v>61</v>
      </c>
      <c r="I325" t="s">
        <v>13</v>
      </c>
      <c r="J325" t="s">
        <v>461</v>
      </c>
      <c r="K325">
        <v>298894</v>
      </c>
      <c r="L325">
        <v>29</v>
      </c>
    </row>
    <row r="326" spans="1:12" x14ac:dyDescent="0.25">
      <c r="A326" s="107" t="s">
        <v>287</v>
      </c>
      <c r="B326" s="107" t="s">
        <v>637</v>
      </c>
      <c r="C326" s="107">
        <v>59990</v>
      </c>
      <c r="D326" s="102">
        <v>22</v>
      </c>
      <c r="I326" t="s">
        <v>15</v>
      </c>
      <c r="J326" t="s">
        <v>505</v>
      </c>
      <c r="K326">
        <v>87806</v>
      </c>
      <c r="L326">
        <v>28</v>
      </c>
    </row>
    <row r="327" spans="1:12" x14ac:dyDescent="0.25">
      <c r="A327" s="107" t="s">
        <v>287</v>
      </c>
      <c r="B327" s="107" t="s">
        <v>326</v>
      </c>
      <c r="C327" s="107">
        <v>55658</v>
      </c>
      <c r="D327" s="102">
        <v>240</v>
      </c>
      <c r="I327" t="s">
        <v>13</v>
      </c>
      <c r="J327" t="s">
        <v>924</v>
      </c>
      <c r="K327">
        <v>101169</v>
      </c>
      <c r="L327">
        <v>28</v>
      </c>
    </row>
    <row r="328" spans="1:12" x14ac:dyDescent="0.25">
      <c r="A328" s="107" t="s">
        <v>287</v>
      </c>
      <c r="B328" s="107" t="s">
        <v>617</v>
      </c>
      <c r="C328" s="107">
        <v>56660</v>
      </c>
      <c r="D328" s="102">
        <v>101</v>
      </c>
      <c r="I328" t="s">
        <v>13</v>
      </c>
      <c r="J328" t="s">
        <v>414</v>
      </c>
      <c r="K328">
        <v>272743</v>
      </c>
      <c r="L328">
        <v>28</v>
      </c>
    </row>
    <row r="329" spans="1:12" x14ac:dyDescent="0.25">
      <c r="A329" s="107" t="s">
        <v>287</v>
      </c>
      <c r="B329" s="107" t="s">
        <v>882</v>
      </c>
      <c r="C329" s="107">
        <v>69037</v>
      </c>
      <c r="D329" s="102">
        <v>31</v>
      </c>
      <c r="I329" t="s">
        <v>0</v>
      </c>
      <c r="J329" t="s">
        <v>655</v>
      </c>
      <c r="K329">
        <v>101860</v>
      </c>
      <c r="L329">
        <v>28</v>
      </c>
    </row>
    <row r="330" spans="1:12" x14ac:dyDescent="0.25">
      <c r="A330" s="107" t="s">
        <v>287</v>
      </c>
      <c r="B330" s="107" t="s">
        <v>801</v>
      </c>
      <c r="C330" s="107">
        <v>99991</v>
      </c>
      <c r="D330" s="102">
        <v>15</v>
      </c>
      <c r="I330" t="s">
        <v>14</v>
      </c>
      <c r="J330" t="s">
        <v>585</v>
      </c>
      <c r="K330">
        <v>82322</v>
      </c>
      <c r="L330">
        <v>27</v>
      </c>
    </row>
    <row r="331" spans="1:12" x14ac:dyDescent="0.25">
      <c r="A331" s="107" t="s">
        <v>287</v>
      </c>
      <c r="B331" s="107" t="s">
        <v>327</v>
      </c>
      <c r="C331" s="107">
        <v>112003</v>
      </c>
      <c r="D331" s="102">
        <v>40</v>
      </c>
      <c r="I331" t="s">
        <v>14</v>
      </c>
      <c r="J331" t="s">
        <v>628</v>
      </c>
      <c r="K331">
        <v>90223</v>
      </c>
      <c r="L331">
        <v>26</v>
      </c>
    </row>
    <row r="332" spans="1:12" x14ac:dyDescent="0.25">
      <c r="A332" s="107" t="s">
        <v>15</v>
      </c>
      <c r="B332" s="107" t="s">
        <v>944</v>
      </c>
      <c r="C332" s="107">
        <v>45672</v>
      </c>
      <c r="D332" s="102">
        <v>33</v>
      </c>
      <c r="I332" t="s">
        <v>0</v>
      </c>
      <c r="J332" t="s">
        <v>896</v>
      </c>
      <c r="K332">
        <v>177088</v>
      </c>
      <c r="L332">
        <v>26</v>
      </c>
    </row>
    <row r="333" spans="1:12" x14ac:dyDescent="0.25">
      <c r="A333" s="107" t="s">
        <v>15</v>
      </c>
      <c r="B333" s="107" t="s">
        <v>945</v>
      </c>
      <c r="C333" s="107">
        <v>42690</v>
      </c>
      <c r="D333" s="102">
        <v>632</v>
      </c>
      <c r="I333" t="s">
        <v>14</v>
      </c>
      <c r="J333" t="s">
        <v>597</v>
      </c>
      <c r="K333">
        <v>120454</v>
      </c>
      <c r="L333">
        <v>25</v>
      </c>
    </row>
    <row r="334" spans="1:12" x14ac:dyDescent="0.25">
      <c r="A334" s="107" t="s">
        <v>15</v>
      </c>
      <c r="B334" s="107" t="s">
        <v>946</v>
      </c>
      <c r="C334" s="107">
        <v>42050</v>
      </c>
      <c r="D334" s="102">
        <v>1242</v>
      </c>
      <c r="I334" t="s">
        <v>10</v>
      </c>
      <c r="J334" t="s">
        <v>131</v>
      </c>
      <c r="K334">
        <v>56710</v>
      </c>
      <c r="L334">
        <v>25</v>
      </c>
    </row>
    <row r="335" spans="1:12" x14ac:dyDescent="0.25">
      <c r="A335" s="107" t="s">
        <v>15</v>
      </c>
      <c r="B335" s="107" t="s">
        <v>426</v>
      </c>
      <c r="C335" s="107">
        <v>45443</v>
      </c>
      <c r="D335" s="102">
        <v>4727</v>
      </c>
      <c r="I335" t="s">
        <v>14</v>
      </c>
      <c r="J335" t="s">
        <v>213</v>
      </c>
      <c r="K335">
        <v>155534</v>
      </c>
      <c r="L335">
        <v>24</v>
      </c>
    </row>
    <row r="336" spans="1:12" x14ac:dyDescent="0.25">
      <c r="A336" s="107" t="s">
        <v>15</v>
      </c>
      <c r="B336" s="107" t="s">
        <v>754</v>
      </c>
      <c r="C336" s="107">
        <v>30359</v>
      </c>
      <c r="D336" s="102">
        <v>2539</v>
      </c>
      <c r="I336" t="s">
        <v>10</v>
      </c>
      <c r="J336" t="s">
        <v>211</v>
      </c>
      <c r="K336">
        <v>80436</v>
      </c>
      <c r="L336">
        <v>24</v>
      </c>
    </row>
    <row r="337" spans="1:12" x14ac:dyDescent="0.25">
      <c r="A337" s="107" t="s">
        <v>15</v>
      </c>
      <c r="B337" s="107" t="s">
        <v>379</v>
      </c>
      <c r="C337" s="107">
        <v>44247</v>
      </c>
      <c r="D337" s="102">
        <v>1341</v>
      </c>
      <c r="I337" t="s">
        <v>15</v>
      </c>
      <c r="J337" t="s">
        <v>871</v>
      </c>
      <c r="K337">
        <v>133990</v>
      </c>
      <c r="L337">
        <v>23</v>
      </c>
    </row>
    <row r="338" spans="1:12" x14ac:dyDescent="0.25">
      <c r="A338" s="107" t="s">
        <v>15</v>
      </c>
      <c r="B338" s="107" t="s">
        <v>631</v>
      </c>
      <c r="C338" s="107">
        <v>32657</v>
      </c>
      <c r="D338" s="102">
        <v>471</v>
      </c>
      <c r="I338" t="s">
        <v>15</v>
      </c>
      <c r="J338" t="s">
        <v>477</v>
      </c>
      <c r="K338">
        <v>143850</v>
      </c>
      <c r="L338">
        <v>23</v>
      </c>
    </row>
    <row r="339" spans="1:12" x14ac:dyDescent="0.25">
      <c r="A339" s="107" t="s">
        <v>15</v>
      </c>
      <c r="B339" s="107" t="s">
        <v>342</v>
      </c>
      <c r="C339" s="107">
        <v>40326</v>
      </c>
      <c r="D339" s="102">
        <v>12</v>
      </c>
      <c r="I339" t="s">
        <v>14</v>
      </c>
      <c r="J339" t="s">
        <v>586</v>
      </c>
      <c r="K339">
        <v>82985</v>
      </c>
      <c r="L339">
        <v>23</v>
      </c>
    </row>
    <row r="340" spans="1:12" x14ac:dyDescent="0.25">
      <c r="A340" s="107" t="s">
        <v>15</v>
      </c>
      <c r="B340" s="107" t="s">
        <v>947</v>
      </c>
      <c r="C340" s="107">
        <v>28657</v>
      </c>
      <c r="D340" s="102">
        <v>13</v>
      </c>
      <c r="I340" t="s">
        <v>13</v>
      </c>
      <c r="J340" t="s">
        <v>421</v>
      </c>
      <c r="K340">
        <v>254795</v>
      </c>
      <c r="L340">
        <v>23</v>
      </c>
    </row>
    <row r="341" spans="1:12" x14ac:dyDescent="0.25">
      <c r="A341" s="107" t="s">
        <v>15</v>
      </c>
      <c r="B341" s="107" t="s">
        <v>869</v>
      </c>
      <c r="C341" s="107">
        <v>38990</v>
      </c>
      <c r="D341" s="102">
        <v>10</v>
      </c>
      <c r="I341" t="s">
        <v>15</v>
      </c>
      <c r="J341" t="s">
        <v>512</v>
      </c>
      <c r="K341">
        <v>128253</v>
      </c>
      <c r="L341">
        <v>22</v>
      </c>
    </row>
    <row r="342" spans="1:12" x14ac:dyDescent="0.25">
      <c r="A342" s="107" t="s">
        <v>15</v>
      </c>
      <c r="B342" s="107" t="s">
        <v>949</v>
      </c>
      <c r="C342" s="107">
        <v>45320</v>
      </c>
      <c r="D342" s="102">
        <v>194</v>
      </c>
      <c r="I342" t="s">
        <v>287</v>
      </c>
      <c r="J342" t="s">
        <v>637</v>
      </c>
      <c r="K342">
        <v>59990</v>
      </c>
      <c r="L342">
        <v>22</v>
      </c>
    </row>
    <row r="343" spans="1:12" x14ac:dyDescent="0.25">
      <c r="A343" s="107" t="s">
        <v>15</v>
      </c>
      <c r="B343" s="107" t="s">
        <v>374</v>
      </c>
      <c r="C343" s="107">
        <v>60506</v>
      </c>
      <c r="D343" s="102">
        <v>383</v>
      </c>
      <c r="I343" t="s">
        <v>14</v>
      </c>
      <c r="J343" t="s">
        <v>598</v>
      </c>
      <c r="K343">
        <v>127390</v>
      </c>
      <c r="L343">
        <v>22</v>
      </c>
    </row>
    <row r="344" spans="1:12" x14ac:dyDescent="0.25">
      <c r="A344" s="107" t="s">
        <v>15</v>
      </c>
      <c r="B344" s="107" t="s">
        <v>343</v>
      </c>
      <c r="C344" s="107">
        <v>51626</v>
      </c>
      <c r="D344" s="102">
        <v>49</v>
      </c>
      <c r="I344" t="s">
        <v>16</v>
      </c>
      <c r="J344" t="s">
        <v>961</v>
      </c>
      <c r="K344">
        <v>81103</v>
      </c>
      <c r="L344">
        <v>21</v>
      </c>
    </row>
    <row r="345" spans="1:12" x14ac:dyDescent="0.25">
      <c r="A345" s="107" t="s">
        <v>15</v>
      </c>
      <c r="B345" s="107" t="s">
        <v>601</v>
      </c>
      <c r="C345" s="107">
        <v>65762</v>
      </c>
      <c r="D345" s="102">
        <v>76</v>
      </c>
      <c r="I345" t="s">
        <v>15</v>
      </c>
      <c r="J345" t="s">
        <v>633</v>
      </c>
      <c r="K345">
        <v>90864</v>
      </c>
      <c r="L345">
        <v>21</v>
      </c>
    </row>
    <row r="346" spans="1:12" x14ac:dyDescent="0.25">
      <c r="A346" s="107" t="s">
        <v>15</v>
      </c>
      <c r="B346" s="107" t="s">
        <v>380</v>
      </c>
      <c r="C346" s="107">
        <v>61489</v>
      </c>
      <c r="D346" s="102">
        <v>515</v>
      </c>
      <c r="I346" t="s">
        <v>15</v>
      </c>
      <c r="J346" t="s">
        <v>615</v>
      </c>
      <c r="K346">
        <v>93131</v>
      </c>
      <c r="L346">
        <v>21</v>
      </c>
    </row>
    <row r="347" spans="1:12" x14ac:dyDescent="0.25">
      <c r="A347" s="107" t="s">
        <v>15</v>
      </c>
      <c r="B347" s="107" t="s">
        <v>344</v>
      </c>
      <c r="C347" s="107">
        <v>63899</v>
      </c>
      <c r="D347" s="102">
        <v>113</v>
      </c>
      <c r="I347" t="s">
        <v>15</v>
      </c>
      <c r="J347" t="s">
        <v>769</v>
      </c>
      <c r="K347">
        <v>113450</v>
      </c>
      <c r="L347">
        <v>20</v>
      </c>
    </row>
    <row r="348" spans="1:12" x14ac:dyDescent="0.25">
      <c r="A348" s="107" t="s">
        <v>15</v>
      </c>
      <c r="B348" s="107" t="s">
        <v>602</v>
      </c>
      <c r="C348" s="107">
        <v>60910</v>
      </c>
      <c r="D348" s="102">
        <v>62</v>
      </c>
      <c r="I348" t="s">
        <v>15</v>
      </c>
      <c r="J348" t="s">
        <v>565</v>
      </c>
      <c r="K348">
        <v>195313</v>
      </c>
      <c r="L348">
        <v>20</v>
      </c>
    </row>
    <row r="349" spans="1:12" x14ac:dyDescent="0.25">
      <c r="A349" s="107" t="s">
        <v>15</v>
      </c>
      <c r="B349" s="107" t="s">
        <v>301</v>
      </c>
      <c r="C349" s="107">
        <v>47141</v>
      </c>
      <c r="D349" s="102">
        <v>2</v>
      </c>
      <c r="I349" t="s">
        <v>14</v>
      </c>
      <c r="J349" t="s">
        <v>746</v>
      </c>
      <c r="K349">
        <v>144866</v>
      </c>
      <c r="L349">
        <v>20</v>
      </c>
    </row>
    <row r="350" spans="1:12" x14ac:dyDescent="0.25">
      <c r="A350" s="107" t="s">
        <v>15</v>
      </c>
      <c r="B350" s="107" t="s">
        <v>757</v>
      </c>
      <c r="C350" s="107">
        <v>112120</v>
      </c>
      <c r="D350" s="102">
        <v>7</v>
      </c>
      <c r="I350" t="s">
        <v>13</v>
      </c>
      <c r="J350" t="s">
        <v>707</v>
      </c>
      <c r="K350">
        <v>48543</v>
      </c>
      <c r="L350">
        <v>20</v>
      </c>
    </row>
    <row r="351" spans="1:12" x14ac:dyDescent="0.25">
      <c r="A351" s="107" t="s">
        <v>15</v>
      </c>
      <c r="B351" s="107" t="s">
        <v>470</v>
      </c>
      <c r="C351" s="107">
        <v>70994</v>
      </c>
      <c r="D351" s="102">
        <v>3939</v>
      </c>
      <c r="I351" t="s">
        <v>13</v>
      </c>
      <c r="J351" t="s">
        <v>419</v>
      </c>
      <c r="K351">
        <v>128098</v>
      </c>
      <c r="L351">
        <v>20</v>
      </c>
    </row>
    <row r="352" spans="1:12" x14ac:dyDescent="0.25">
      <c r="A352" s="107" t="s">
        <v>15</v>
      </c>
      <c r="B352" s="107" t="s">
        <v>427</v>
      </c>
      <c r="C352" s="107">
        <v>78503</v>
      </c>
      <c r="D352" s="102">
        <v>743</v>
      </c>
      <c r="I352" t="s">
        <v>13</v>
      </c>
      <c r="J352" t="s">
        <v>855</v>
      </c>
      <c r="K352">
        <v>116496</v>
      </c>
      <c r="L352">
        <v>20</v>
      </c>
    </row>
    <row r="353" spans="1:12" x14ac:dyDescent="0.25">
      <c r="A353" s="107" t="s">
        <v>15</v>
      </c>
      <c r="B353" s="107" t="s">
        <v>317</v>
      </c>
      <c r="C353" s="107">
        <v>35703</v>
      </c>
      <c r="D353" s="102">
        <v>235</v>
      </c>
      <c r="I353" t="s">
        <v>16</v>
      </c>
      <c r="J353" t="s">
        <v>566</v>
      </c>
      <c r="K353">
        <v>112301</v>
      </c>
      <c r="L353">
        <v>19</v>
      </c>
    </row>
    <row r="354" spans="1:12" x14ac:dyDescent="0.25">
      <c r="A354" s="107" t="s">
        <v>15</v>
      </c>
      <c r="B354" s="107" t="s">
        <v>120</v>
      </c>
      <c r="C354" s="107">
        <v>41911</v>
      </c>
      <c r="D354" s="102">
        <v>4678</v>
      </c>
      <c r="I354" t="s">
        <v>16</v>
      </c>
      <c r="J354" t="s">
        <v>573</v>
      </c>
      <c r="K354">
        <v>131688</v>
      </c>
      <c r="L354">
        <v>19</v>
      </c>
    </row>
    <row r="355" spans="1:12" x14ac:dyDescent="0.25">
      <c r="A355" s="107" t="s">
        <v>15</v>
      </c>
      <c r="B355" s="107" t="s">
        <v>121</v>
      </c>
      <c r="C355" s="107">
        <v>44871</v>
      </c>
      <c r="D355" s="102">
        <v>58</v>
      </c>
      <c r="I355" t="s">
        <v>15</v>
      </c>
      <c r="J355" t="s">
        <v>635</v>
      </c>
      <c r="K355">
        <v>126999</v>
      </c>
      <c r="L355">
        <v>16</v>
      </c>
    </row>
    <row r="356" spans="1:12" x14ac:dyDescent="0.25">
      <c r="A356" s="107" t="s">
        <v>15</v>
      </c>
      <c r="B356" s="107" t="s">
        <v>168</v>
      </c>
      <c r="C356" s="107">
        <v>66629</v>
      </c>
      <c r="D356" s="102">
        <v>2</v>
      </c>
      <c r="I356" t="s">
        <v>10</v>
      </c>
      <c r="J356" t="s">
        <v>914</v>
      </c>
      <c r="K356">
        <v>39320</v>
      </c>
      <c r="L356">
        <v>16</v>
      </c>
    </row>
    <row r="357" spans="1:12" x14ac:dyDescent="0.25">
      <c r="A357" s="107" t="s">
        <v>15</v>
      </c>
      <c r="B357" s="107" t="s">
        <v>117</v>
      </c>
      <c r="C357" s="107">
        <v>67488</v>
      </c>
      <c r="D357" s="102">
        <v>245</v>
      </c>
      <c r="I357" t="s">
        <v>0</v>
      </c>
      <c r="J357" t="s">
        <v>656</v>
      </c>
      <c r="K357">
        <v>69003</v>
      </c>
      <c r="L357">
        <v>16</v>
      </c>
    </row>
    <row r="358" spans="1:12" x14ac:dyDescent="0.25">
      <c r="A358" s="107" t="s">
        <v>15</v>
      </c>
      <c r="B358" s="107" t="s">
        <v>759</v>
      </c>
      <c r="C358" s="107">
        <v>38973</v>
      </c>
      <c r="D358" s="102">
        <v>43</v>
      </c>
      <c r="I358" t="s">
        <v>16</v>
      </c>
      <c r="J358" t="s">
        <v>960</v>
      </c>
      <c r="K358">
        <v>184300</v>
      </c>
      <c r="L358">
        <v>15</v>
      </c>
    </row>
    <row r="359" spans="1:12" x14ac:dyDescent="0.25">
      <c r="A359" s="107" t="s">
        <v>15</v>
      </c>
      <c r="B359" s="107" t="s">
        <v>438</v>
      </c>
      <c r="C359" s="107">
        <v>38241</v>
      </c>
      <c r="D359" s="102">
        <v>6125</v>
      </c>
      <c r="I359" t="s">
        <v>287</v>
      </c>
      <c r="J359" t="s">
        <v>801</v>
      </c>
      <c r="K359">
        <v>99991</v>
      </c>
      <c r="L359">
        <v>15</v>
      </c>
    </row>
    <row r="360" spans="1:12" x14ac:dyDescent="0.25">
      <c r="A360" s="107" t="s">
        <v>15</v>
      </c>
      <c r="B360" s="107" t="s">
        <v>950</v>
      </c>
      <c r="C360" s="107">
        <v>58900</v>
      </c>
      <c r="D360" s="102">
        <v>4</v>
      </c>
      <c r="I360" t="s">
        <v>14</v>
      </c>
      <c r="J360" t="s">
        <v>531</v>
      </c>
      <c r="K360">
        <v>210657</v>
      </c>
      <c r="L360">
        <v>15</v>
      </c>
    </row>
    <row r="361" spans="1:12" x14ac:dyDescent="0.25">
      <c r="A361" s="107" t="s">
        <v>15</v>
      </c>
      <c r="B361" s="107" t="s">
        <v>760</v>
      </c>
      <c r="C361" s="107">
        <v>86065</v>
      </c>
      <c r="D361" s="102">
        <v>12</v>
      </c>
      <c r="I361" t="s">
        <v>15</v>
      </c>
      <c r="J361" t="s">
        <v>761</v>
      </c>
      <c r="K361">
        <v>97817</v>
      </c>
      <c r="L361">
        <v>14</v>
      </c>
    </row>
    <row r="362" spans="1:12" x14ac:dyDescent="0.25">
      <c r="A362" s="107" t="s">
        <v>15</v>
      </c>
      <c r="B362" s="107" t="s">
        <v>951</v>
      </c>
      <c r="C362" s="107">
        <v>161200</v>
      </c>
      <c r="D362" s="102">
        <v>295</v>
      </c>
      <c r="I362" t="s">
        <v>638</v>
      </c>
      <c r="J362" t="s">
        <v>328</v>
      </c>
      <c r="K362">
        <v>66173</v>
      </c>
      <c r="L362">
        <v>14</v>
      </c>
    </row>
    <row r="363" spans="1:12" x14ac:dyDescent="0.25">
      <c r="A363" s="107" t="s">
        <v>15</v>
      </c>
      <c r="B363" s="107" t="s">
        <v>433</v>
      </c>
      <c r="C363" s="107">
        <v>84000</v>
      </c>
      <c r="D363" s="102">
        <v>235</v>
      </c>
      <c r="I363" t="s">
        <v>13</v>
      </c>
      <c r="J363" t="s">
        <v>846</v>
      </c>
      <c r="K363">
        <v>185000</v>
      </c>
      <c r="L363">
        <v>14</v>
      </c>
    </row>
    <row r="364" spans="1:12" x14ac:dyDescent="0.25">
      <c r="A364" s="107" t="s">
        <v>15</v>
      </c>
      <c r="B364" s="107" t="s">
        <v>761</v>
      </c>
      <c r="C364" s="107">
        <v>97817</v>
      </c>
      <c r="D364" s="102">
        <v>14</v>
      </c>
      <c r="I364" t="s">
        <v>10</v>
      </c>
      <c r="J364" t="s">
        <v>402</v>
      </c>
      <c r="K364">
        <v>112728</v>
      </c>
      <c r="L364">
        <v>14</v>
      </c>
    </row>
    <row r="365" spans="1:12" x14ac:dyDescent="0.25">
      <c r="A365" s="107" t="s">
        <v>15</v>
      </c>
      <c r="B365" s="107" t="s">
        <v>471</v>
      </c>
      <c r="C365" s="107">
        <v>103401</v>
      </c>
      <c r="D365" s="102">
        <v>374</v>
      </c>
      <c r="I365" t="s">
        <v>10</v>
      </c>
      <c r="J365" t="s">
        <v>619</v>
      </c>
      <c r="K365">
        <v>105193</v>
      </c>
      <c r="L365">
        <v>14</v>
      </c>
    </row>
    <row r="366" spans="1:12" x14ac:dyDescent="0.25">
      <c r="A366" s="107" t="s">
        <v>15</v>
      </c>
      <c r="B366" s="107" t="s">
        <v>434</v>
      </c>
      <c r="C366" s="107">
        <v>97696</v>
      </c>
      <c r="D366" s="102">
        <v>159</v>
      </c>
      <c r="I366" t="s">
        <v>0</v>
      </c>
      <c r="J366" t="s">
        <v>891</v>
      </c>
      <c r="K366">
        <v>68075</v>
      </c>
      <c r="L366">
        <v>14</v>
      </c>
    </row>
    <row r="367" spans="1:12" x14ac:dyDescent="0.25">
      <c r="A367" s="107" t="s">
        <v>15</v>
      </c>
      <c r="B367" s="107" t="s">
        <v>428</v>
      </c>
      <c r="C367" s="107">
        <v>106591</v>
      </c>
      <c r="D367" s="102">
        <v>4</v>
      </c>
      <c r="I367" t="s">
        <v>16</v>
      </c>
      <c r="J367" t="s">
        <v>189</v>
      </c>
      <c r="K367">
        <v>95383</v>
      </c>
      <c r="L367">
        <v>13</v>
      </c>
    </row>
    <row r="368" spans="1:12" x14ac:dyDescent="0.25">
      <c r="A368" s="107" t="s">
        <v>15</v>
      </c>
      <c r="B368" s="107" t="s">
        <v>435</v>
      </c>
      <c r="C368" s="107">
        <v>164780</v>
      </c>
      <c r="D368" s="102">
        <v>221</v>
      </c>
      <c r="I368" t="s">
        <v>16</v>
      </c>
      <c r="J368" t="s">
        <v>966</v>
      </c>
      <c r="K368">
        <v>88870</v>
      </c>
      <c r="L368">
        <v>13</v>
      </c>
    </row>
    <row r="369" spans="1:12" x14ac:dyDescent="0.25">
      <c r="A369" s="107" t="s">
        <v>15</v>
      </c>
      <c r="B369" s="107" t="s">
        <v>508</v>
      </c>
      <c r="C369" s="107">
        <v>196481</v>
      </c>
      <c r="D369" s="102">
        <v>53</v>
      </c>
      <c r="I369" t="s">
        <v>15</v>
      </c>
      <c r="J369" t="s">
        <v>947</v>
      </c>
      <c r="K369">
        <v>28657</v>
      </c>
      <c r="L369">
        <v>13</v>
      </c>
    </row>
    <row r="370" spans="1:12" x14ac:dyDescent="0.25">
      <c r="A370" s="107" t="s">
        <v>15</v>
      </c>
      <c r="B370" s="107" t="s">
        <v>952</v>
      </c>
      <c r="C370" s="107">
        <v>213704</v>
      </c>
      <c r="D370" s="102">
        <v>2</v>
      </c>
      <c r="I370" t="s">
        <v>10</v>
      </c>
      <c r="J370" t="s">
        <v>521</v>
      </c>
      <c r="K370">
        <v>76879</v>
      </c>
      <c r="L370">
        <v>13</v>
      </c>
    </row>
    <row r="371" spans="1:12" x14ac:dyDescent="0.25">
      <c r="A371" s="107" t="s">
        <v>15</v>
      </c>
      <c r="B371" s="107" t="s">
        <v>871</v>
      </c>
      <c r="C371" s="107">
        <v>133990</v>
      </c>
      <c r="D371" s="102">
        <v>23</v>
      </c>
      <c r="I371" t="s">
        <v>16</v>
      </c>
      <c r="J371" t="s">
        <v>878</v>
      </c>
      <c r="K371">
        <v>144966</v>
      </c>
      <c r="L371">
        <v>12</v>
      </c>
    </row>
    <row r="372" spans="1:12" x14ac:dyDescent="0.25">
      <c r="A372" s="107" t="s">
        <v>15</v>
      </c>
      <c r="B372" s="107" t="s">
        <v>147</v>
      </c>
      <c r="C372" s="107">
        <v>97172</v>
      </c>
      <c r="D372" s="102">
        <v>2</v>
      </c>
      <c r="I372" t="s">
        <v>16</v>
      </c>
      <c r="J372" t="s">
        <v>571</v>
      </c>
      <c r="K372">
        <v>121713</v>
      </c>
      <c r="L372">
        <v>12</v>
      </c>
    </row>
    <row r="373" spans="1:12" x14ac:dyDescent="0.25">
      <c r="A373" s="107" t="s">
        <v>15</v>
      </c>
      <c r="B373" s="107" t="s">
        <v>232</v>
      </c>
      <c r="C373" s="107">
        <v>72759</v>
      </c>
      <c r="D373" s="102">
        <v>47</v>
      </c>
      <c r="I373" t="s">
        <v>15</v>
      </c>
      <c r="J373" t="s">
        <v>342</v>
      </c>
      <c r="K373">
        <v>40326</v>
      </c>
      <c r="L373">
        <v>12</v>
      </c>
    </row>
    <row r="374" spans="1:12" x14ac:dyDescent="0.25">
      <c r="A374" s="107" t="s">
        <v>15</v>
      </c>
      <c r="B374" s="107" t="s">
        <v>603</v>
      </c>
      <c r="C374" s="107">
        <v>82492</v>
      </c>
      <c r="D374" s="102">
        <v>867</v>
      </c>
      <c r="I374" t="s">
        <v>15</v>
      </c>
      <c r="J374" t="s">
        <v>760</v>
      </c>
      <c r="K374">
        <v>86065</v>
      </c>
      <c r="L374">
        <v>12</v>
      </c>
    </row>
    <row r="375" spans="1:12" x14ac:dyDescent="0.25">
      <c r="A375" s="107" t="s">
        <v>15</v>
      </c>
      <c r="B375" s="107" t="s">
        <v>762</v>
      </c>
      <c r="C375" s="107">
        <v>54412</v>
      </c>
      <c r="D375" s="102">
        <v>886</v>
      </c>
      <c r="I375" t="s">
        <v>14</v>
      </c>
      <c r="J375" t="s">
        <v>934</v>
      </c>
      <c r="K375">
        <v>31230</v>
      </c>
      <c r="L375">
        <v>12</v>
      </c>
    </row>
    <row r="376" spans="1:12" x14ac:dyDescent="0.25">
      <c r="A376" s="107" t="s">
        <v>15</v>
      </c>
      <c r="B376" s="107" t="s">
        <v>302</v>
      </c>
      <c r="C376" s="107">
        <v>58618</v>
      </c>
      <c r="D376" s="102">
        <v>391</v>
      </c>
      <c r="I376" t="s">
        <v>14</v>
      </c>
      <c r="J376" t="s">
        <v>365</v>
      </c>
      <c r="K376">
        <v>121251</v>
      </c>
      <c r="L376">
        <v>12</v>
      </c>
    </row>
    <row r="377" spans="1:12" x14ac:dyDescent="0.25">
      <c r="A377" s="107" t="s">
        <v>15</v>
      </c>
      <c r="B377" s="107" t="s">
        <v>605</v>
      </c>
      <c r="C377" s="107">
        <v>68536</v>
      </c>
      <c r="D377" s="102">
        <v>287</v>
      </c>
      <c r="I377" t="s">
        <v>14</v>
      </c>
      <c r="J377" t="s">
        <v>744</v>
      </c>
      <c r="K377">
        <v>173857</v>
      </c>
      <c r="L377">
        <v>12</v>
      </c>
    </row>
    <row r="378" spans="1:12" x14ac:dyDescent="0.25">
      <c r="A378" s="107" t="s">
        <v>15</v>
      </c>
      <c r="B378" s="107" t="s">
        <v>763</v>
      </c>
      <c r="C378" s="107">
        <v>67204</v>
      </c>
      <c r="D378" s="102">
        <v>68</v>
      </c>
      <c r="I378" t="s">
        <v>13</v>
      </c>
      <c r="J378" t="s">
        <v>704</v>
      </c>
      <c r="K378">
        <v>61100</v>
      </c>
      <c r="L378">
        <v>12</v>
      </c>
    </row>
    <row r="379" spans="1:12" x14ac:dyDescent="0.25">
      <c r="A379" s="107" t="s">
        <v>15</v>
      </c>
      <c r="B379" s="107" t="s">
        <v>606</v>
      </c>
      <c r="C379" s="107">
        <v>60671</v>
      </c>
      <c r="D379" s="102">
        <v>422</v>
      </c>
      <c r="I379" t="s">
        <v>638</v>
      </c>
      <c r="J379" t="s">
        <v>802</v>
      </c>
      <c r="K379">
        <v>134792</v>
      </c>
      <c r="L379">
        <v>11</v>
      </c>
    </row>
    <row r="380" spans="1:12" x14ac:dyDescent="0.25">
      <c r="A380" s="107" t="s">
        <v>15</v>
      </c>
      <c r="B380" s="107" t="s">
        <v>233</v>
      </c>
      <c r="C380" s="107">
        <v>59934</v>
      </c>
      <c r="D380" s="102">
        <v>510</v>
      </c>
      <c r="I380" t="s">
        <v>10</v>
      </c>
      <c r="J380" t="s">
        <v>523</v>
      </c>
      <c r="K380">
        <v>155352</v>
      </c>
      <c r="L380">
        <v>11</v>
      </c>
    </row>
    <row r="381" spans="1:12" x14ac:dyDescent="0.25">
      <c r="A381" s="107" t="s">
        <v>15</v>
      </c>
      <c r="B381" s="107" t="s">
        <v>576</v>
      </c>
      <c r="C381" s="107">
        <v>69950</v>
      </c>
      <c r="D381" s="102">
        <v>1481</v>
      </c>
      <c r="I381" t="s">
        <v>10</v>
      </c>
      <c r="J381" t="s">
        <v>688</v>
      </c>
      <c r="K381">
        <v>78918</v>
      </c>
      <c r="L381">
        <v>11</v>
      </c>
    </row>
    <row r="382" spans="1:12" x14ac:dyDescent="0.25">
      <c r="A382" s="107" t="s">
        <v>15</v>
      </c>
      <c r="B382" s="107" t="s">
        <v>632</v>
      </c>
      <c r="C382" s="107">
        <v>105193</v>
      </c>
      <c r="D382" s="102">
        <v>194</v>
      </c>
      <c r="I382" t="s">
        <v>15</v>
      </c>
      <c r="J382" t="s">
        <v>869</v>
      </c>
      <c r="K382">
        <v>38990</v>
      </c>
      <c r="L382">
        <v>10</v>
      </c>
    </row>
    <row r="383" spans="1:12" x14ac:dyDescent="0.25">
      <c r="A383" s="107" t="s">
        <v>15</v>
      </c>
      <c r="B383" s="107" t="s">
        <v>509</v>
      </c>
      <c r="C383" s="107">
        <v>72026</v>
      </c>
      <c r="D383" s="102">
        <v>7</v>
      </c>
      <c r="I383" t="s">
        <v>15</v>
      </c>
      <c r="J383" t="s">
        <v>874</v>
      </c>
      <c r="K383">
        <v>284780</v>
      </c>
      <c r="L383">
        <v>10</v>
      </c>
    </row>
    <row r="384" spans="1:12" x14ac:dyDescent="0.25">
      <c r="A384" s="107" t="s">
        <v>15</v>
      </c>
      <c r="B384" s="107" t="s">
        <v>766</v>
      </c>
      <c r="C384" s="107">
        <v>77075</v>
      </c>
      <c r="D384" s="102">
        <v>681</v>
      </c>
      <c r="I384" t="s">
        <v>15</v>
      </c>
      <c r="J384" t="s">
        <v>634</v>
      </c>
      <c r="K384">
        <v>157613</v>
      </c>
      <c r="L384">
        <v>10</v>
      </c>
    </row>
    <row r="385" spans="1:12" x14ac:dyDescent="0.25">
      <c r="A385" s="107" t="s">
        <v>15</v>
      </c>
      <c r="B385" s="107" t="s">
        <v>217</v>
      </c>
      <c r="C385" s="107">
        <v>78703</v>
      </c>
      <c r="D385" s="102">
        <v>630</v>
      </c>
      <c r="I385" t="s">
        <v>14</v>
      </c>
      <c r="J385" t="s">
        <v>89</v>
      </c>
      <c r="K385">
        <v>200105</v>
      </c>
      <c r="L385">
        <v>10</v>
      </c>
    </row>
    <row r="386" spans="1:12" x14ac:dyDescent="0.25">
      <c r="A386" s="107" t="s">
        <v>15</v>
      </c>
      <c r="B386" s="107" t="s">
        <v>510</v>
      </c>
      <c r="C386" s="107">
        <v>71828</v>
      </c>
      <c r="D386" s="102">
        <v>150</v>
      </c>
      <c r="I386" t="s">
        <v>0</v>
      </c>
      <c r="J386" t="s">
        <v>153</v>
      </c>
      <c r="K386">
        <v>63182</v>
      </c>
      <c r="L386">
        <v>10</v>
      </c>
    </row>
    <row r="387" spans="1:12" x14ac:dyDescent="0.25">
      <c r="A387" s="107" t="s">
        <v>15</v>
      </c>
      <c r="B387" s="107" t="s">
        <v>767</v>
      </c>
      <c r="C387" s="107">
        <v>84085</v>
      </c>
      <c r="D387" s="102">
        <v>516</v>
      </c>
      <c r="I387" t="s">
        <v>0</v>
      </c>
      <c r="J387" t="s">
        <v>173</v>
      </c>
      <c r="K387">
        <v>45294</v>
      </c>
      <c r="L387">
        <v>10</v>
      </c>
    </row>
    <row r="388" spans="1:12" x14ac:dyDescent="0.25">
      <c r="A388" s="107" t="s">
        <v>15</v>
      </c>
      <c r="B388" s="107" t="s">
        <v>218</v>
      </c>
      <c r="C388" s="107">
        <v>83307</v>
      </c>
      <c r="D388" s="102">
        <v>548</v>
      </c>
      <c r="I388" t="s">
        <v>0</v>
      </c>
      <c r="J388" t="s">
        <v>828</v>
      </c>
      <c r="K388">
        <v>130528</v>
      </c>
      <c r="L388">
        <v>10</v>
      </c>
    </row>
    <row r="389" spans="1:12" x14ac:dyDescent="0.25">
      <c r="A389" s="107" t="s">
        <v>15</v>
      </c>
      <c r="B389" s="107" t="s">
        <v>219</v>
      </c>
      <c r="C389" s="107">
        <v>82250</v>
      </c>
      <c r="D389" s="102">
        <v>206</v>
      </c>
      <c r="I389" t="s">
        <v>16</v>
      </c>
      <c r="J389" t="s">
        <v>440</v>
      </c>
      <c r="K389">
        <v>56245</v>
      </c>
      <c r="L389">
        <v>9</v>
      </c>
    </row>
    <row r="390" spans="1:12" x14ac:dyDescent="0.25">
      <c r="A390" s="107" t="s">
        <v>15</v>
      </c>
      <c r="B390" s="107" t="s">
        <v>607</v>
      </c>
      <c r="C390" s="107">
        <v>69953</v>
      </c>
      <c r="D390" s="102">
        <v>144</v>
      </c>
      <c r="I390" t="s">
        <v>14</v>
      </c>
      <c r="J390" t="s">
        <v>747</v>
      </c>
      <c r="K390">
        <v>178990</v>
      </c>
      <c r="L390">
        <v>9</v>
      </c>
    </row>
    <row r="391" spans="1:12" x14ac:dyDescent="0.25">
      <c r="A391" s="107" t="s">
        <v>15</v>
      </c>
      <c r="B391" s="107" t="s">
        <v>220</v>
      </c>
      <c r="C391" s="107">
        <v>91716</v>
      </c>
      <c r="D391" s="102">
        <v>39</v>
      </c>
      <c r="I391" t="s">
        <v>13</v>
      </c>
      <c r="J391" t="s">
        <v>838</v>
      </c>
      <c r="K391">
        <v>68759</v>
      </c>
      <c r="L391">
        <v>9</v>
      </c>
    </row>
    <row r="392" spans="1:12" x14ac:dyDescent="0.25">
      <c r="A392" s="107" t="s">
        <v>15</v>
      </c>
      <c r="B392" s="107" t="s">
        <v>769</v>
      </c>
      <c r="C392" s="107">
        <v>113450</v>
      </c>
      <c r="D392" s="102">
        <v>20</v>
      </c>
      <c r="I392" t="s">
        <v>13</v>
      </c>
      <c r="J392" t="s">
        <v>583</v>
      </c>
      <c r="K392">
        <v>92979</v>
      </c>
      <c r="L392">
        <v>9</v>
      </c>
    </row>
    <row r="393" spans="1:12" x14ac:dyDescent="0.25">
      <c r="A393" s="107" t="s">
        <v>15</v>
      </c>
      <c r="B393" s="107" t="s">
        <v>608</v>
      </c>
      <c r="C393" s="107">
        <v>96300</v>
      </c>
      <c r="D393" s="102">
        <v>87</v>
      </c>
      <c r="I393" t="s">
        <v>13</v>
      </c>
      <c r="J393" t="s">
        <v>840</v>
      </c>
      <c r="K393">
        <v>102168</v>
      </c>
      <c r="L393">
        <v>9</v>
      </c>
    </row>
    <row r="394" spans="1:12" x14ac:dyDescent="0.25">
      <c r="A394" s="107" t="s">
        <v>15</v>
      </c>
      <c r="B394" s="107" t="s">
        <v>475</v>
      </c>
      <c r="C394" s="107">
        <v>120595</v>
      </c>
      <c r="D394" s="102">
        <v>358</v>
      </c>
      <c r="I394" t="s">
        <v>16</v>
      </c>
      <c r="J394" t="s">
        <v>439</v>
      </c>
      <c r="K394">
        <v>194229</v>
      </c>
      <c r="L394">
        <v>8</v>
      </c>
    </row>
    <row r="395" spans="1:12" x14ac:dyDescent="0.25">
      <c r="A395" s="107" t="s">
        <v>15</v>
      </c>
      <c r="B395" s="107" t="s">
        <v>511</v>
      </c>
      <c r="C395" s="107">
        <v>132149</v>
      </c>
      <c r="D395" s="102">
        <v>78</v>
      </c>
      <c r="I395" t="s">
        <v>16</v>
      </c>
      <c r="J395" t="s">
        <v>482</v>
      </c>
      <c r="K395">
        <v>270001</v>
      </c>
      <c r="L395">
        <v>8</v>
      </c>
    </row>
    <row r="396" spans="1:12" x14ac:dyDescent="0.25">
      <c r="A396" s="107" t="s">
        <v>15</v>
      </c>
      <c r="B396" s="107" t="s">
        <v>953</v>
      </c>
      <c r="C396" s="107">
        <v>84000</v>
      </c>
      <c r="D396" s="102">
        <v>1</v>
      </c>
      <c r="I396" t="s">
        <v>16</v>
      </c>
      <c r="J396" t="s">
        <v>574</v>
      </c>
      <c r="K396">
        <v>132325</v>
      </c>
      <c r="L396">
        <v>8</v>
      </c>
    </row>
    <row r="397" spans="1:12" x14ac:dyDescent="0.25">
      <c r="A397" s="107" t="s">
        <v>15</v>
      </c>
      <c r="B397" s="107" t="s">
        <v>954</v>
      </c>
      <c r="C397" s="107">
        <v>55000</v>
      </c>
      <c r="D397" s="102">
        <v>1</v>
      </c>
      <c r="I397" t="s">
        <v>14</v>
      </c>
      <c r="J397" t="s">
        <v>930</v>
      </c>
      <c r="K397">
        <v>102612</v>
      </c>
      <c r="L397">
        <v>8</v>
      </c>
    </row>
    <row r="398" spans="1:12" x14ac:dyDescent="0.25">
      <c r="A398" s="107" t="s">
        <v>15</v>
      </c>
      <c r="B398" s="107" t="s">
        <v>955</v>
      </c>
      <c r="C398" s="107">
        <v>69990</v>
      </c>
      <c r="D398" s="102">
        <v>1</v>
      </c>
      <c r="I398" t="s">
        <v>14</v>
      </c>
      <c r="J398" t="s">
        <v>138</v>
      </c>
      <c r="K398">
        <v>136307</v>
      </c>
      <c r="L398">
        <v>8</v>
      </c>
    </row>
    <row r="399" spans="1:12" x14ac:dyDescent="0.25">
      <c r="A399" s="107" t="s">
        <v>15</v>
      </c>
      <c r="B399" s="107" t="s">
        <v>956</v>
      </c>
      <c r="C399" s="107">
        <v>71200</v>
      </c>
      <c r="D399" s="102">
        <v>1</v>
      </c>
      <c r="I399" t="s">
        <v>638</v>
      </c>
      <c r="J399" t="s">
        <v>803</v>
      </c>
      <c r="K399">
        <v>54999</v>
      </c>
      <c r="L399">
        <v>8</v>
      </c>
    </row>
    <row r="400" spans="1:12" x14ac:dyDescent="0.25">
      <c r="A400" s="107" t="s">
        <v>15</v>
      </c>
      <c r="B400" s="107" t="s">
        <v>184</v>
      </c>
      <c r="C400" s="107">
        <v>216540</v>
      </c>
      <c r="D400" s="102">
        <v>1</v>
      </c>
      <c r="I400" t="s">
        <v>0</v>
      </c>
      <c r="J400" t="s">
        <v>151</v>
      </c>
      <c r="K400">
        <v>43992</v>
      </c>
      <c r="L400">
        <v>8</v>
      </c>
    </row>
    <row r="401" spans="1:12" x14ac:dyDescent="0.25">
      <c r="A401" s="107" t="s">
        <v>15</v>
      </c>
      <c r="B401" s="107" t="s">
        <v>537</v>
      </c>
      <c r="C401" s="107">
        <v>275893</v>
      </c>
      <c r="D401" s="102">
        <v>30</v>
      </c>
      <c r="I401" t="s">
        <v>16</v>
      </c>
      <c r="J401" t="s">
        <v>959</v>
      </c>
      <c r="K401">
        <v>168300</v>
      </c>
      <c r="L401">
        <v>7</v>
      </c>
    </row>
    <row r="402" spans="1:12" x14ac:dyDescent="0.25">
      <c r="A402" s="107" t="s">
        <v>15</v>
      </c>
      <c r="B402" s="107" t="s">
        <v>610</v>
      </c>
      <c r="C402" s="107">
        <v>117890</v>
      </c>
      <c r="D402" s="102">
        <v>6</v>
      </c>
      <c r="I402" t="s">
        <v>16</v>
      </c>
      <c r="J402" t="s">
        <v>441</v>
      </c>
      <c r="K402">
        <v>90937</v>
      </c>
      <c r="L402">
        <v>7</v>
      </c>
    </row>
    <row r="403" spans="1:12" x14ac:dyDescent="0.25">
      <c r="A403" s="107" t="s">
        <v>15</v>
      </c>
      <c r="B403" s="107" t="s">
        <v>476</v>
      </c>
      <c r="C403" s="107">
        <v>123379</v>
      </c>
      <c r="D403" s="102">
        <v>30</v>
      </c>
      <c r="I403" t="s">
        <v>15</v>
      </c>
      <c r="J403" t="s">
        <v>757</v>
      </c>
      <c r="K403">
        <v>112120</v>
      </c>
      <c r="L403">
        <v>7</v>
      </c>
    </row>
    <row r="404" spans="1:12" x14ac:dyDescent="0.25">
      <c r="A404" s="107" t="s">
        <v>15</v>
      </c>
      <c r="B404" s="107" t="s">
        <v>559</v>
      </c>
      <c r="C404" s="107">
        <v>216365</v>
      </c>
      <c r="D404" s="102">
        <v>73</v>
      </c>
      <c r="I404" t="s">
        <v>15</v>
      </c>
      <c r="J404" t="s">
        <v>509</v>
      </c>
      <c r="K404">
        <v>72026</v>
      </c>
      <c r="L404">
        <v>7</v>
      </c>
    </row>
    <row r="405" spans="1:12" x14ac:dyDescent="0.25">
      <c r="A405" s="107" t="s">
        <v>15</v>
      </c>
      <c r="B405" s="107" t="s">
        <v>477</v>
      </c>
      <c r="C405" s="107">
        <v>143850</v>
      </c>
      <c r="D405" s="102">
        <v>23</v>
      </c>
      <c r="I405" t="s">
        <v>15</v>
      </c>
      <c r="J405" t="s">
        <v>957</v>
      </c>
      <c r="K405">
        <v>142190</v>
      </c>
      <c r="L405">
        <v>7</v>
      </c>
    </row>
    <row r="406" spans="1:12" x14ac:dyDescent="0.25">
      <c r="A406" s="107" t="s">
        <v>15</v>
      </c>
      <c r="B406" s="107" t="s">
        <v>538</v>
      </c>
      <c r="C406" s="107">
        <v>118354</v>
      </c>
      <c r="D406" s="102">
        <v>35</v>
      </c>
      <c r="I406" t="s">
        <v>15</v>
      </c>
      <c r="J406" t="s">
        <v>778</v>
      </c>
      <c r="K406">
        <v>171646</v>
      </c>
      <c r="L406">
        <v>7</v>
      </c>
    </row>
    <row r="407" spans="1:12" x14ac:dyDescent="0.25">
      <c r="A407" s="107" t="s">
        <v>15</v>
      </c>
      <c r="B407" s="107" t="s">
        <v>560</v>
      </c>
      <c r="C407" s="107">
        <v>215440</v>
      </c>
      <c r="D407" s="102">
        <v>32</v>
      </c>
      <c r="I407" t="s">
        <v>15</v>
      </c>
      <c r="J407" t="s">
        <v>221</v>
      </c>
      <c r="K407">
        <v>124218</v>
      </c>
      <c r="L407">
        <v>7</v>
      </c>
    </row>
    <row r="408" spans="1:12" x14ac:dyDescent="0.25">
      <c r="A408" s="107" t="s">
        <v>15</v>
      </c>
      <c r="B408" s="107" t="s">
        <v>770</v>
      </c>
      <c r="C408" s="107">
        <v>294940</v>
      </c>
      <c r="D408" s="102">
        <v>1</v>
      </c>
      <c r="I408" t="s">
        <v>16</v>
      </c>
      <c r="J408" t="s">
        <v>481</v>
      </c>
      <c r="K408">
        <v>119020</v>
      </c>
      <c r="L408">
        <v>6</v>
      </c>
    </row>
    <row r="409" spans="1:12" x14ac:dyDescent="0.25">
      <c r="A409" s="107" t="s">
        <v>15</v>
      </c>
      <c r="B409" s="107" t="s">
        <v>478</v>
      </c>
      <c r="C409" s="107">
        <v>99332</v>
      </c>
      <c r="D409" s="102">
        <v>140</v>
      </c>
      <c r="I409" t="s">
        <v>16</v>
      </c>
      <c r="J409" t="s">
        <v>387</v>
      </c>
      <c r="K409">
        <v>173025</v>
      </c>
      <c r="L409">
        <v>6</v>
      </c>
    </row>
    <row r="410" spans="1:12" x14ac:dyDescent="0.25">
      <c r="A410" s="107" t="s">
        <v>15</v>
      </c>
      <c r="B410" s="107" t="s">
        <v>375</v>
      </c>
      <c r="C410" s="107">
        <v>118409</v>
      </c>
      <c r="D410" s="102">
        <v>850</v>
      </c>
      <c r="I410" t="s">
        <v>15</v>
      </c>
      <c r="J410" t="s">
        <v>610</v>
      </c>
      <c r="K410">
        <v>117890</v>
      </c>
      <c r="L410">
        <v>6</v>
      </c>
    </row>
    <row r="411" spans="1:12" x14ac:dyDescent="0.25">
      <c r="A411" s="107" t="s">
        <v>15</v>
      </c>
      <c r="B411" s="107" t="s">
        <v>512</v>
      </c>
      <c r="C411" s="107">
        <v>128253</v>
      </c>
      <c r="D411" s="102">
        <v>22</v>
      </c>
      <c r="I411" t="s">
        <v>13</v>
      </c>
      <c r="J411" t="s">
        <v>132</v>
      </c>
      <c r="K411">
        <v>85680</v>
      </c>
      <c r="L411">
        <v>6</v>
      </c>
    </row>
    <row r="412" spans="1:12" x14ac:dyDescent="0.25">
      <c r="A412" s="107" t="s">
        <v>15</v>
      </c>
      <c r="B412" s="107" t="s">
        <v>376</v>
      </c>
      <c r="C412" s="107">
        <v>124990</v>
      </c>
      <c r="D412" s="102">
        <v>1811</v>
      </c>
      <c r="I412" t="s">
        <v>13</v>
      </c>
      <c r="J412" t="s">
        <v>922</v>
      </c>
      <c r="K412">
        <v>86840</v>
      </c>
      <c r="L412">
        <v>6</v>
      </c>
    </row>
    <row r="413" spans="1:12" x14ac:dyDescent="0.25">
      <c r="A413" s="107" t="s">
        <v>15</v>
      </c>
      <c r="B413" s="107" t="s">
        <v>429</v>
      </c>
      <c r="C413" s="107">
        <v>112156</v>
      </c>
      <c r="D413" s="102">
        <v>324</v>
      </c>
      <c r="I413" t="s">
        <v>13</v>
      </c>
      <c r="J413" t="s">
        <v>310</v>
      </c>
      <c r="K413">
        <v>132078</v>
      </c>
      <c r="L413">
        <v>6</v>
      </c>
    </row>
    <row r="414" spans="1:12" x14ac:dyDescent="0.25">
      <c r="A414" s="107" t="s">
        <v>15</v>
      </c>
      <c r="B414" s="107" t="s">
        <v>874</v>
      </c>
      <c r="C414" s="107">
        <v>284780</v>
      </c>
      <c r="D414" s="102">
        <v>10</v>
      </c>
      <c r="I414" t="s">
        <v>13</v>
      </c>
      <c r="J414" t="s">
        <v>927</v>
      </c>
      <c r="K414">
        <v>61000</v>
      </c>
      <c r="L414">
        <v>6</v>
      </c>
    </row>
    <row r="415" spans="1:12" x14ac:dyDescent="0.25">
      <c r="A415" s="107" t="s">
        <v>15</v>
      </c>
      <c r="B415" s="107" t="s">
        <v>563</v>
      </c>
      <c r="C415" s="107">
        <v>116820</v>
      </c>
      <c r="D415" s="102">
        <v>42</v>
      </c>
      <c r="I415" t="s">
        <v>10</v>
      </c>
      <c r="J415" t="s">
        <v>551</v>
      </c>
      <c r="K415">
        <v>94996</v>
      </c>
      <c r="L415">
        <v>6</v>
      </c>
    </row>
    <row r="416" spans="1:12" x14ac:dyDescent="0.25">
      <c r="A416" s="107" t="s">
        <v>15</v>
      </c>
      <c r="B416" s="107" t="s">
        <v>773</v>
      </c>
      <c r="C416" s="107">
        <v>96203</v>
      </c>
      <c r="D416" s="102">
        <v>47</v>
      </c>
      <c r="I416" t="s">
        <v>0</v>
      </c>
      <c r="J416" t="s">
        <v>826</v>
      </c>
      <c r="K416">
        <v>108836</v>
      </c>
      <c r="L416">
        <v>6</v>
      </c>
    </row>
    <row r="417" spans="1:12" x14ac:dyDescent="0.25">
      <c r="A417" s="107" t="s">
        <v>15</v>
      </c>
      <c r="B417" s="107" t="s">
        <v>122</v>
      </c>
      <c r="C417" s="107">
        <v>159138</v>
      </c>
      <c r="D417" s="102">
        <v>4</v>
      </c>
      <c r="I417" t="s">
        <v>0</v>
      </c>
      <c r="J417" t="s">
        <v>350</v>
      </c>
      <c r="K417">
        <v>106230</v>
      </c>
      <c r="L417">
        <v>6</v>
      </c>
    </row>
    <row r="418" spans="1:12" x14ac:dyDescent="0.25">
      <c r="A418" s="107" t="s">
        <v>15</v>
      </c>
      <c r="B418" s="107" t="s">
        <v>377</v>
      </c>
      <c r="C418" s="107">
        <v>158757</v>
      </c>
      <c r="D418" s="102">
        <v>380</v>
      </c>
      <c r="I418" t="s">
        <v>16</v>
      </c>
      <c r="J418" t="s">
        <v>386</v>
      </c>
      <c r="K418">
        <v>212120</v>
      </c>
      <c r="L418">
        <v>5</v>
      </c>
    </row>
    <row r="419" spans="1:12" x14ac:dyDescent="0.25">
      <c r="A419" s="107" t="s">
        <v>15</v>
      </c>
      <c r="B419" s="107" t="s">
        <v>186</v>
      </c>
      <c r="C419" s="107">
        <v>223240</v>
      </c>
      <c r="D419" s="102">
        <v>2</v>
      </c>
      <c r="I419" t="s">
        <v>14</v>
      </c>
      <c r="J419" t="s">
        <v>370</v>
      </c>
      <c r="K419">
        <v>56550</v>
      </c>
      <c r="L419">
        <v>5</v>
      </c>
    </row>
    <row r="420" spans="1:12" x14ac:dyDescent="0.25">
      <c r="A420" s="107" t="s">
        <v>15</v>
      </c>
      <c r="B420" s="107" t="s">
        <v>565</v>
      </c>
      <c r="C420" s="107">
        <v>195313</v>
      </c>
      <c r="D420" s="102">
        <v>20</v>
      </c>
      <c r="I420" t="s">
        <v>14</v>
      </c>
      <c r="J420" t="s">
        <v>164</v>
      </c>
      <c r="K420">
        <v>225695</v>
      </c>
      <c r="L420">
        <v>5</v>
      </c>
    </row>
    <row r="421" spans="1:12" x14ac:dyDescent="0.25">
      <c r="A421" s="107" t="s">
        <v>15</v>
      </c>
      <c r="B421" s="107" t="s">
        <v>774</v>
      </c>
      <c r="C421" s="107">
        <v>145132</v>
      </c>
      <c r="D421" s="102">
        <v>89</v>
      </c>
      <c r="I421" t="s">
        <v>13</v>
      </c>
      <c r="J421" t="s">
        <v>843</v>
      </c>
      <c r="K421">
        <v>90157</v>
      </c>
      <c r="L421">
        <v>5</v>
      </c>
    </row>
    <row r="422" spans="1:12" x14ac:dyDescent="0.25">
      <c r="A422" s="107" t="s">
        <v>15</v>
      </c>
      <c r="B422" s="107" t="s">
        <v>970</v>
      </c>
      <c r="C422" s="107">
        <v>204690</v>
      </c>
      <c r="D422" s="102">
        <v>1</v>
      </c>
      <c r="I422" t="s">
        <v>10</v>
      </c>
      <c r="J422" t="s">
        <v>299</v>
      </c>
      <c r="K422">
        <v>379260</v>
      </c>
      <c r="L422">
        <v>5</v>
      </c>
    </row>
    <row r="423" spans="1:12" x14ac:dyDescent="0.25">
      <c r="A423" s="107" t="s">
        <v>15</v>
      </c>
      <c r="B423" s="107" t="s">
        <v>144</v>
      </c>
      <c r="C423" s="107">
        <v>99400</v>
      </c>
      <c r="D423" s="102">
        <v>1</v>
      </c>
      <c r="I423" t="s">
        <v>10</v>
      </c>
      <c r="J423" t="s">
        <v>552</v>
      </c>
      <c r="K423">
        <v>92660</v>
      </c>
      <c r="L423">
        <v>5</v>
      </c>
    </row>
    <row r="424" spans="1:12" x14ac:dyDescent="0.25">
      <c r="A424" s="107" t="s">
        <v>15</v>
      </c>
      <c r="B424" s="107" t="s">
        <v>430</v>
      </c>
      <c r="C424" s="107">
        <v>173807</v>
      </c>
      <c r="D424" s="102">
        <v>42</v>
      </c>
      <c r="I424" t="s">
        <v>0</v>
      </c>
      <c r="J424" t="s">
        <v>486</v>
      </c>
      <c r="K424">
        <v>50175</v>
      </c>
      <c r="L424">
        <v>5</v>
      </c>
    </row>
    <row r="425" spans="1:12" x14ac:dyDescent="0.25">
      <c r="A425" s="107" t="s">
        <v>15</v>
      </c>
      <c r="B425" s="107" t="s">
        <v>957</v>
      </c>
      <c r="C425" s="107">
        <v>142190</v>
      </c>
      <c r="D425" s="102">
        <v>7</v>
      </c>
      <c r="I425" t="s">
        <v>16</v>
      </c>
      <c r="J425" t="s">
        <v>381</v>
      </c>
      <c r="K425">
        <v>134990</v>
      </c>
      <c r="L425">
        <v>4</v>
      </c>
    </row>
    <row r="426" spans="1:12" x14ac:dyDescent="0.25">
      <c r="A426" s="107" t="s">
        <v>15</v>
      </c>
      <c r="B426" s="107" t="s">
        <v>506</v>
      </c>
      <c r="C426" s="107">
        <v>101662</v>
      </c>
      <c r="D426" s="102">
        <v>33</v>
      </c>
      <c r="I426" t="s">
        <v>16</v>
      </c>
      <c r="J426" t="s">
        <v>965</v>
      </c>
      <c r="K426">
        <v>91200</v>
      </c>
      <c r="L426">
        <v>4</v>
      </c>
    </row>
    <row r="427" spans="1:12" x14ac:dyDescent="0.25">
      <c r="A427" s="107" t="s">
        <v>15</v>
      </c>
      <c r="B427" s="107" t="s">
        <v>373</v>
      </c>
      <c r="C427" s="107">
        <v>110290</v>
      </c>
      <c r="D427" s="102">
        <v>583</v>
      </c>
      <c r="I427" t="s">
        <v>15</v>
      </c>
      <c r="J427" t="s">
        <v>950</v>
      </c>
      <c r="K427">
        <v>58900</v>
      </c>
      <c r="L427">
        <v>4</v>
      </c>
    </row>
    <row r="428" spans="1:12" x14ac:dyDescent="0.25">
      <c r="A428" s="107" t="s">
        <v>15</v>
      </c>
      <c r="B428" s="107" t="s">
        <v>474</v>
      </c>
      <c r="C428" s="107">
        <v>143226</v>
      </c>
      <c r="D428" s="102">
        <v>55</v>
      </c>
      <c r="I428" t="s">
        <v>15</v>
      </c>
      <c r="J428" t="s">
        <v>428</v>
      </c>
      <c r="K428">
        <v>106591</v>
      </c>
      <c r="L428">
        <v>4</v>
      </c>
    </row>
    <row r="429" spans="1:12" x14ac:dyDescent="0.25">
      <c r="A429" s="107" t="s">
        <v>15</v>
      </c>
      <c r="B429" s="107" t="s">
        <v>875</v>
      </c>
      <c r="C429" s="107">
        <v>79990</v>
      </c>
      <c r="D429" s="102">
        <v>198</v>
      </c>
      <c r="I429" t="s">
        <v>15</v>
      </c>
      <c r="J429" t="s">
        <v>122</v>
      </c>
      <c r="K429">
        <v>159138</v>
      </c>
      <c r="L429">
        <v>4</v>
      </c>
    </row>
    <row r="430" spans="1:12" x14ac:dyDescent="0.25">
      <c r="A430" s="107" t="s">
        <v>15</v>
      </c>
      <c r="B430" s="107" t="s">
        <v>318</v>
      </c>
      <c r="C430" s="107">
        <v>41307</v>
      </c>
      <c r="D430" s="102">
        <v>380</v>
      </c>
      <c r="I430" t="s">
        <v>0</v>
      </c>
      <c r="J430" t="s">
        <v>889</v>
      </c>
      <c r="K430">
        <v>34990</v>
      </c>
      <c r="L430">
        <v>4</v>
      </c>
    </row>
    <row r="431" spans="1:12" x14ac:dyDescent="0.25">
      <c r="A431" s="107" t="s">
        <v>15</v>
      </c>
      <c r="B431" s="107" t="s">
        <v>319</v>
      </c>
      <c r="C431" s="107">
        <v>33884</v>
      </c>
      <c r="D431" s="102">
        <v>2604</v>
      </c>
      <c r="I431" t="s">
        <v>0</v>
      </c>
      <c r="J431" t="s">
        <v>890</v>
      </c>
      <c r="K431">
        <v>34990</v>
      </c>
      <c r="L431">
        <v>4</v>
      </c>
    </row>
    <row r="432" spans="1:12" x14ac:dyDescent="0.25">
      <c r="A432" s="107" t="s">
        <v>15</v>
      </c>
      <c r="B432" s="107" t="s">
        <v>431</v>
      </c>
      <c r="C432" s="107">
        <v>42059</v>
      </c>
      <c r="D432" s="102">
        <v>223</v>
      </c>
      <c r="I432" t="s">
        <v>0</v>
      </c>
      <c r="J432" t="s">
        <v>284</v>
      </c>
      <c r="K432">
        <v>48523</v>
      </c>
      <c r="L432">
        <v>4</v>
      </c>
    </row>
    <row r="433" spans="1:12" x14ac:dyDescent="0.25">
      <c r="A433" s="107" t="s">
        <v>15</v>
      </c>
      <c r="B433" s="107" t="s">
        <v>776</v>
      </c>
      <c r="C433" s="107">
        <v>27234</v>
      </c>
      <c r="D433" s="102">
        <v>340</v>
      </c>
      <c r="I433" t="s">
        <v>0</v>
      </c>
      <c r="J433" t="s">
        <v>893</v>
      </c>
      <c r="K433">
        <v>65963</v>
      </c>
      <c r="L433">
        <v>4</v>
      </c>
    </row>
    <row r="434" spans="1:12" x14ac:dyDescent="0.25">
      <c r="A434" s="107" t="s">
        <v>15</v>
      </c>
      <c r="B434" s="107" t="s">
        <v>323</v>
      </c>
      <c r="C434" s="107">
        <v>50050</v>
      </c>
      <c r="D434" s="102">
        <v>41</v>
      </c>
      <c r="I434" t="s">
        <v>0</v>
      </c>
      <c r="J434" t="s">
        <v>490</v>
      </c>
      <c r="K434">
        <v>98167</v>
      </c>
      <c r="L434">
        <v>4</v>
      </c>
    </row>
    <row r="435" spans="1:12" x14ac:dyDescent="0.25">
      <c r="A435" s="107" t="s">
        <v>15</v>
      </c>
      <c r="B435" s="107" t="s">
        <v>321</v>
      </c>
      <c r="C435" s="107">
        <v>44163</v>
      </c>
      <c r="D435" s="102">
        <v>165</v>
      </c>
      <c r="I435" t="s">
        <v>0</v>
      </c>
      <c r="J435" t="s">
        <v>81</v>
      </c>
      <c r="K435">
        <v>89725</v>
      </c>
      <c r="L435">
        <v>4</v>
      </c>
    </row>
    <row r="436" spans="1:12" x14ac:dyDescent="0.25">
      <c r="A436" s="107" t="s">
        <v>15</v>
      </c>
      <c r="B436" s="107" t="s">
        <v>432</v>
      </c>
      <c r="C436" s="107">
        <v>46604</v>
      </c>
      <c r="D436" s="102">
        <v>1405</v>
      </c>
      <c r="I436" t="s">
        <v>0</v>
      </c>
      <c r="J436" t="s">
        <v>652</v>
      </c>
      <c r="K436">
        <v>181904</v>
      </c>
      <c r="L436">
        <v>4</v>
      </c>
    </row>
    <row r="437" spans="1:12" x14ac:dyDescent="0.25">
      <c r="A437" s="107" t="s">
        <v>15</v>
      </c>
      <c r="B437" s="107" t="s">
        <v>322</v>
      </c>
      <c r="C437" s="107">
        <v>59772</v>
      </c>
      <c r="D437" s="102">
        <v>221</v>
      </c>
      <c r="I437" t="s">
        <v>0</v>
      </c>
      <c r="J437" t="s">
        <v>903</v>
      </c>
      <c r="K437">
        <v>36490</v>
      </c>
      <c r="L437">
        <v>4</v>
      </c>
    </row>
    <row r="438" spans="1:12" x14ac:dyDescent="0.25">
      <c r="A438" s="107" t="s">
        <v>15</v>
      </c>
      <c r="B438" s="107" t="s">
        <v>613</v>
      </c>
      <c r="C438" s="107">
        <v>71078</v>
      </c>
      <c r="D438" s="102">
        <v>92</v>
      </c>
      <c r="I438" t="s">
        <v>0</v>
      </c>
      <c r="J438" t="s">
        <v>823</v>
      </c>
      <c r="K438">
        <v>85114</v>
      </c>
      <c r="L438">
        <v>4</v>
      </c>
    </row>
    <row r="439" spans="1:12" x14ac:dyDescent="0.25">
      <c r="A439" s="107" t="s">
        <v>15</v>
      </c>
      <c r="B439" s="107" t="s">
        <v>320</v>
      </c>
      <c r="C439" s="107">
        <v>68374</v>
      </c>
      <c r="D439" s="102">
        <v>55</v>
      </c>
      <c r="I439" t="s">
        <v>0</v>
      </c>
      <c r="J439" t="s">
        <v>908</v>
      </c>
      <c r="K439">
        <v>37390</v>
      </c>
      <c r="L439">
        <v>4</v>
      </c>
    </row>
    <row r="440" spans="1:12" x14ac:dyDescent="0.25">
      <c r="A440" s="107" t="s">
        <v>15</v>
      </c>
      <c r="B440" s="107" t="s">
        <v>150</v>
      </c>
      <c r="C440" s="107">
        <v>38200</v>
      </c>
      <c r="D440" s="102">
        <v>1</v>
      </c>
      <c r="I440" t="s">
        <v>0</v>
      </c>
      <c r="J440" t="s">
        <v>910</v>
      </c>
      <c r="K440">
        <v>83749</v>
      </c>
      <c r="L440">
        <v>4</v>
      </c>
    </row>
    <row r="441" spans="1:12" x14ac:dyDescent="0.25">
      <c r="A441" s="107" t="s">
        <v>15</v>
      </c>
      <c r="B441" s="107" t="s">
        <v>614</v>
      </c>
      <c r="C441" s="107">
        <v>94752</v>
      </c>
      <c r="D441" s="102">
        <v>168</v>
      </c>
      <c r="I441" t="s">
        <v>14</v>
      </c>
      <c r="J441" t="s">
        <v>720</v>
      </c>
      <c r="K441">
        <v>93993</v>
      </c>
      <c r="L441">
        <v>3</v>
      </c>
    </row>
    <row r="442" spans="1:12" x14ac:dyDescent="0.25">
      <c r="A442" s="107" t="s">
        <v>15</v>
      </c>
      <c r="B442" s="107" t="s">
        <v>958</v>
      </c>
      <c r="C442" s="107">
        <v>69157</v>
      </c>
      <c r="D442" s="102">
        <v>2</v>
      </c>
      <c r="I442" t="s">
        <v>14</v>
      </c>
      <c r="J442" t="s">
        <v>88</v>
      </c>
      <c r="K442">
        <v>109990</v>
      </c>
      <c r="L442">
        <v>3</v>
      </c>
    </row>
    <row r="443" spans="1:12" x14ac:dyDescent="0.25">
      <c r="A443" s="107" t="s">
        <v>15</v>
      </c>
      <c r="B443" s="107" t="s">
        <v>633</v>
      </c>
      <c r="C443" s="107">
        <v>90864</v>
      </c>
      <c r="D443" s="102">
        <v>21</v>
      </c>
      <c r="I443" t="s">
        <v>14</v>
      </c>
      <c r="J443" t="s">
        <v>941</v>
      </c>
      <c r="K443">
        <v>131600</v>
      </c>
      <c r="L443">
        <v>3</v>
      </c>
    </row>
    <row r="444" spans="1:12" x14ac:dyDescent="0.25">
      <c r="A444" s="107" t="s">
        <v>15</v>
      </c>
      <c r="B444" s="107" t="s">
        <v>778</v>
      </c>
      <c r="C444" s="107">
        <v>171646</v>
      </c>
      <c r="D444" s="102">
        <v>7</v>
      </c>
      <c r="I444" t="s">
        <v>14</v>
      </c>
      <c r="J444" t="s">
        <v>943</v>
      </c>
      <c r="K444">
        <v>142300</v>
      </c>
      <c r="L444">
        <v>3</v>
      </c>
    </row>
    <row r="445" spans="1:12" x14ac:dyDescent="0.25">
      <c r="A445" s="107" t="s">
        <v>15</v>
      </c>
      <c r="B445" s="107" t="s">
        <v>634</v>
      </c>
      <c r="C445" s="107">
        <v>157613</v>
      </c>
      <c r="D445" s="102">
        <v>10</v>
      </c>
      <c r="I445" t="s">
        <v>13</v>
      </c>
      <c r="J445" t="s">
        <v>406</v>
      </c>
      <c r="K445">
        <v>216156</v>
      </c>
      <c r="L445">
        <v>3</v>
      </c>
    </row>
    <row r="446" spans="1:12" x14ac:dyDescent="0.25">
      <c r="A446" s="107" t="s">
        <v>15</v>
      </c>
      <c r="B446" s="107" t="s">
        <v>779</v>
      </c>
      <c r="C446" s="107">
        <v>158095</v>
      </c>
      <c r="D446" s="102">
        <v>2</v>
      </c>
      <c r="I446" t="s">
        <v>13</v>
      </c>
      <c r="J446" t="s">
        <v>920</v>
      </c>
      <c r="K446">
        <v>62550</v>
      </c>
      <c r="L446">
        <v>3</v>
      </c>
    </row>
    <row r="447" spans="1:12" x14ac:dyDescent="0.25">
      <c r="A447" s="107" t="s">
        <v>15</v>
      </c>
      <c r="B447" s="107" t="s">
        <v>635</v>
      </c>
      <c r="C447" s="107">
        <v>126999</v>
      </c>
      <c r="D447" s="102">
        <v>16</v>
      </c>
      <c r="I447" t="s">
        <v>13</v>
      </c>
      <c r="J447" t="s">
        <v>839</v>
      </c>
      <c r="K447">
        <v>113447</v>
      </c>
      <c r="L447">
        <v>3</v>
      </c>
    </row>
    <row r="448" spans="1:12" x14ac:dyDescent="0.25">
      <c r="A448" s="107" t="s">
        <v>15</v>
      </c>
      <c r="B448" s="107" t="s">
        <v>221</v>
      </c>
      <c r="C448" s="107">
        <v>124218</v>
      </c>
      <c r="D448" s="102">
        <v>7</v>
      </c>
      <c r="I448" t="s">
        <v>13</v>
      </c>
      <c r="J448" t="s">
        <v>711</v>
      </c>
      <c r="K448">
        <v>133500</v>
      </c>
      <c r="L448">
        <v>3</v>
      </c>
    </row>
    <row r="449" spans="1:12" x14ac:dyDescent="0.25">
      <c r="A449" s="107" t="s">
        <v>15</v>
      </c>
      <c r="B449" s="107" t="s">
        <v>469</v>
      </c>
      <c r="C449" s="107">
        <v>88266</v>
      </c>
      <c r="D449" s="102">
        <v>229</v>
      </c>
      <c r="I449" t="s">
        <v>13</v>
      </c>
      <c r="J449" t="s">
        <v>464</v>
      </c>
      <c r="K449">
        <v>164140</v>
      </c>
      <c r="L449">
        <v>3</v>
      </c>
    </row>
    <row r="450" spans="1:12" x14ac:dyDescent="0.25">
      <c r="A450" s="107" t="s">
        <v>15</v>
      </c>
      <c r="B450" s="107" t="s">
        <v>505</v>
      </c>
      <c r="C450" s="107">
        <v>87806</v>
      </c>
      <c r="D450" s="102">
        <v>28</v>
      </c>
      <c r="I450" t="s">
        <v>13</v>
      </c>
      <c r="J450" t="s">
        <v>712</v>
      </c>
      <c r="K450">
        <v>351248</v>
      </c>
      <c r="L450">
        <v>3</v>
      </c>
    </row>
    <row r="451" spans="1:12" x14ac:dyDescent="0.25">
      <c r="A451" s="107" t="s">
        <v>15</v>
      </c>
      <c r="B451" s="107" t="s">
        <v>615</v>
      </c>
      <c r="C451" s="107">
        <v>93131</v>
      </c>
      <c r="D451" s="102">
        <v>21</v>
      </c>
      <c r="I451" t="s">
        <v>13</v>
      </c>
      <c r="J451" t="s">
        <v>465</v>
      </c>
      <c r="K451">
        <v>97780</v>
      </c>
      <c r="L451">
        <v>3</v>
      </c>
    </row>
    <row r="452" spans="1:12" x14ac:dyDescent="0.25">
      <c r="A452" s="107" t="s">
        <v>15</v>
      </c>
      <c r="B452" s="107" t="s">
        <v>507</v>
      </c>
      <c r="C452" s="107">
        <v>70057</v>
      </c>
      <c r="D452" s="102">
        <v>33</v>
      </c>
      <c r="I452" t="s">
        <v>13</v>
      </c>
      <c r="J452" t="s">
        <v>851</v>
      </c>
      <c r="K452">
        <v>126202</v>
      </c>
      <c r="L452">
        <v>3</v>
      </c>
    </row>
    <row r="453" spans="1:12" x14ac:dyDescent="0.25">
      <c r="A453" s="107" t="s">
        <v>15</v>
      </c>
      <c r="B453" s="107" t="s">
        <v>781</v>
      </c>
      <c r="C453" s="107">
        <v>124990</v>
      </c>
      <c r="D453" s="102">
        <v>268</v>
      </c>
      <c r="I453" t="s">
        <v>13</v>
      </c>
      <c r="J453" t="s">
        <v>713</v>
      </c>
      <c r="K453">
        <v>220484</v>
      </c>
      <c r="L453">
        <v>3</v>
      </c>
    </row>
    <row r="454" spans="1:12" x14ac:dyDescent="0.25">
      <c r="A454" s="107" t="s">
        <v>15</v>
      </c>
      <c r="B454" s="107" t="s">
        <v>782</v>
      </c>
      <c r="C454" s="107">
        <v>84193</v>
      </c>
      <c r="D454" s="102">
        <v>131</v>
      </c>
      <c r="I454" t="s">
        <v>13</v>
      </c>
      <c r="J454" t="s">
        <v>308</v>
      </c>
      <c r="K454">
        <v>124554</v>
      </c>
      <c r="L454">
        <v>3</v>
      </c>
    </row>
    <row r="455" spans="1:12" x14ac:dyDescent="0.25">
      <c r="A455" s="107" t="s">
        <v>16</v>
      </c>
      <c r="B455" s="107" t="s">
        <v>566</v>
      </c>
      <c r="C455" s="107">
        <v>112301</v>
      </c>
      <c r="D455" s="102">
        <v>19</v>
      </c>
      <c r="I455" t="s">
        <v>13</v>
      </c>
      <c r="J455" t="s">
        <v>717</v>
      </c>
      <c r="K455">
        <v>127680</v>
      </c>
      <c r="L455">
        <v>3</v>
      </c>
    </row>
    <row r="456" spans="1:12" x14ac:dyDescent="0.25">
      <c r="A456" s="107" t="s">
        <v>16</v>
      </c>
      <c r="B456" s="107" t="s">
        <v>388</v>
      </c>
      <c r="C456" s="107">
        <v>80865</v>
      </c>
      <c r="D456" s="102">
        <v>51</v>
      </c>
      <c r="I456" t="s">
        <v>13</v>
      </c>
      <c r="J456" t="s">
        <v>311</v>
      </c>
      <c r="K456">
        <v>140238</v>
      </c>
      <c r="L456">
        <v>3</v>
      </c>
    </row>
    <row r="457" spans="1:12" x14ac:dyDescent="0.25">
      <c r="A457" s="107" t="s">
        <v>16</v>
      </c>
      <c r="B457" s="107" t="s">
        <v>439</v>
      </c>
      <c r="C457" s="107">
        <v>194229</v>
      </c>
      <c r="D457" s="102">
        <v>8</v>
      </c>
      <c r="I457" t="s">
        <v>10</v>
      </c>
      <c r="J457" t="s">
        <v>339</v>
      </c>
      <c r="K457">
        <v>81730</v>
      </c>
      <c r="L457">
        <v>3</v>
      </c>
    </row>
    <row r="458" spans="1:12" x14ac:dyDescent="0.25">
      <c r="A458" s="107" t="s">
        <v>16</v>
      </c>
      <c r="B458" s="107" t="s">
        <v>959</v>
      </c>
      <c r="C458" s="107">
        <v>168300</v>
      </c>
      <c r="D458" s="102">
        <v>7</v>
      </c>
      <c r="I458" t="s">
        <v>10</v>
      </c>
      <c r="J458" t="s">
        <v>675</v>
      </c>
      <c r="K458">
        <v>37250</v>
      </c>
      <c r="L458">
        <v>3</v>
      </c>
    </row>
    <row r="459" spans="1:12" x14ac:dyDescent="0.25">
      <c r="A459" s="107" t="s">
        <v>16</v>
      </c>
      <c r="B459" s="107" t="s">
        <v>783</v>
      </c>
      <c r="C459" s="107">
        <v>236321</v>
      </c>
      <c r="D459" s="102">
        <v>42</v>
      </c>
      <c r="I459" t="s">
        <v>10</v>
      </c>
      <c r="J459" t="s">
        <v>197</v>
      </c>
      <c r="K459">
        <v>56365</v>
      </c>
      <c r="L459">
        <v>3</v>
      </c>
    </row>
    <row r="460" spans="1:12" x14ac:dyDescent="0.25">
      <c r="A460" s="107" t="s">
        <v>16</v>
      </c>
      <c r="B460" s="107" t="s">
        <v>960</v>
      </c>
      <c r="C460" s="107">
        <v>184300</v>
      </c>
      <c r="D460" s="102">
        <v>15</v>
      </c>
      <c r="I460" t="s">
        <v>16</v>
      </c>
      <c r="J460" t="s">
        <v>962</v>
      </c>
      <c r="K460">
        <v>77407</v>
      </c>
      <c r="L460">
        <v>2</v>
      </c>
    </row>
    <row r="461" spans="1:12" x14ac:dyDescent="0.25">
      <c r="A461" s="107" t="s">
        <v>16</v>
      </c>
      <c r="B461" s="107" t="s">
        <v>481</v>
      </c>
      <c r="C461" s="107">
        <v>119020</v>
      </c>
      <c r="D461" s="102">
        <v>6</v>
      </c>
      <c r="I461" t="s">
        <v>16</v>
      </c>
      <c r="J461" t="s">
        <v>569</v>
      </c>
      <c r="K461">
        <v>140828</v>
      </c>
      <c r="L461">
        <v>2</v>
      </c>
    </row>
    <row r="462" spans="1:12" x14ac:dyDescent="0.25">
      <c r="A462" s="107" t="s">
        <v>16</v>
      </c>
      <c r="B462" s="107" t="s">
        <v>482</v>
      </c>
      <c r="C462" s="107">
        <v>270001</v>
      </c>
      <c r="D462" s="102">
        <v>8</v>
      </c>
      <c r="I462" t="s">
        <v>16</v>
      </c>
      <c r="J462" t="s">
        <v>382</v>
      </c>
      <c r="K462">
        <v>166603</v>
      </c>
      <c r="L462">
        <v>2</v>
      </c>
    </row>
    <row r="463" spans="1:12" x14ac:dyDescent="0.25">
      <c r="A463" s="107" t="s">
        <v>16</v>
      </c>
      <c r="B463" s="107" t="s">
        <v>381</v>
      </c>
      <c r="C463" s="107">
        <v>134990</v>
      </c>
      <c r="D463" s="102">
        <v>4</v>
      </c>
      <c r="I463" t="s">
        <v>16</v>
      </c>
      <c r="J463" t="s">
        <v>963</v>
      </c>
      <c r="K463">
        <v>125990</v>
      </c>
      <c r="L463">
        <v>2</v>
      </c>
    </row>
    <row r="464" spans="1:12" x14ac:dyDescent="0.25">
      <c r="A464" s="107" t="s">
        <v>16</v>
      </c>
      <c r="B464" s="107" t="s">
        <v>389</v>
      </c>
      <c r="C464" s="107">
        <v>63693</v>
      </c>
      <c r="D464" s="102">
        <v>87</v>
      </c>
      <c r="I464" t="s">
        <v>16</v>
      </c>
      <c r="J464" t="s">
        <v>880</v>
      </c>
      <c r="K464">
        <v>259116</v>
      </c>
      <c r="L464">
        <v>2</v>
      </c>
    </row>
    <row r="465" spans="1:12" x14ac:dyDescent="0.25">
      <c r="A465" s="107" t="s">
        <v>16</v>
      </c>
      <c r="B465" s="107" t="s">
        <v>568</v>
      </c>
      <c r="C465" s="107">
        <v>71986</v>
      </c>
      <c r="D465" s="102">
        <v>49</v>
      </c>
      <c r="I465" t="s">
        <v>15</v>
      </c>
      <c r="J465" t="s">
        <v>301</v>
      </c>
      <c r="K465">
        <v>47141</v>
      </c>
      <c r="L465">
        <v>2</v>
      </c>
    </row>
    <row r="466" spans="1:12" x14ac:dyDescent="0.25">
      <c r="A466" s="107" t="s">
        <v>16</v>
      </c>
      <c r="B466" s="107" t="s">
        <v>961</v>
      </c>
      <c r="C466" s="107">
        <v>81103</v>
      </c>
      <c r="D466" s="102">
        <v>21</v>
      </c>
      <c r="I466" t="s">
        <v>15</v>
      </c>
      <c r="J466" t="s">
        <v>168</v>
      </c>
      <c r="K466">
        <v>66629</v>
      </c>
      <c r="L466">
        <v>2</v>
      </c>
    </row>
    <row r="467" spans="1:12" x14ac:dyDescent="0.25">
      <c r="A467" s="107" t="s">
        <v>16</v>
      </c>
      <c r="B467" s="107" t="s">
        <v>440</v>
      </c>
      <c r="C467" s="107">
        <v>56245</v>
      </c>
      <c r="D467" s="102">
        <v>9</v>
      </c>
      <c r="I467" t="s">
        <v>15</v>
      </c>
      <c r="J467" t="s">
        <v>952</v>
      </c>
      <c r="K467">
        <v>213704</v>
      </c>
      <c r="L467">
        <v>2</v>
      </c>
    </row>
    <row r="468" spans="1:12" x14ac:dyDescent="0.25">
      <c r="A468" s="107" t="s">
        <v>16</v>
      </c>
      <c r="B468" s="107" t="s">
        <v>962</v>
      </c>
      <c r="C468" s="107">
        <v>77407</v>
      </c>
      <c r="D468" s="102">
        <v>2</v>
      </c>
      <c r="I468" t="s">
        <v>15</v>
      </c>
      <c r="J468" t="s">
        <v>147</v>
      </c>
      <c r="K468">
        <v>97172</v>
      </c>
      <c r="L468">
        <v>2</v>
      </c>
    </row>
    <row r="469" spans="1:12" x14ac:dyDescent="0.25">
      <c r="A469" s="107" t="s">
        <v>16</v>
      </c>
      <c r="B469" s="107" t="s">
        <v>786</v>
      </c>
      <c r="C469" s="107">
        <v>69990</v>
      </c>
      <c r="D469" s="102">
        <v>240</v>
      </c>
      <c r="I469" t="s">
        <v>15</v>
      </c>
      <c r="J469" t="s">
        <v>186</v>
      </c>
      <c r="K469">
        <v>223240</v>
      </c>
      <c r="L469">
        <v>2</v>
      </c>
    </row>
    <row r="470" spans="1:12" x14ac:dyDescent="0.25">
      <c r="A470" s="107" t="s">
        <v>16</v>
      </c>
      <c r="B470" s="107" t="s">
        <v>569</v>
      </c>
      <c r="C470" s="107">
        <v>140828</v>
      </c>
      <c r="D470" s="102">
        <v>2</v>
      </c>
      <c r="I470" t="s">
        <v>15</v>
      </c>
      <c r="J470" t="s">
        <v>958</v>
      </c>
      <c r="K470">
        <v>69157</v>
      </c>
      <c r="L470">
        <v>2</v>
      </c>
    </row>
    <row r="471" spans="1:12" x14ac:dyDescent="0.25">
      <c r="A471" s="107" t="s">
        <v>16</v>
      </c>
      <c r="B471" s="107" t="s">
        <v>382</v>
      </c>
      <c r="C471" s="107">
        <v>166603</v>
      </c>
      <c r="D471" s="102">
        <v>2</v>
      </c>
      <c r="I471" t="s">
        <v>15</v>
      </c>
      <c r="J471" t="s">
        <v>779</v>
      </c>
      <c r="K471">
        <v>158095</v>
      </c>
      <c r="L471">
        <v>2</v>
      </c>
    </row>
    <row r="472" spans="1:12" x14ac:dyDescent="0.25">
      <c r="A472" s="107" t="s">
        <v>16</v>
      </c>
      <c r="B472" s="107" t="s">
        <v>789</v>
      </c>
      <c r="C472" s="107">
        <v>250495</v>
      </c>
      <c r="D472" s="102">
        <v>31</v>
      </c>
      <c r="I472" t="s">
        <v>14</v>
      </c>
      <c r="J472" t="s">
        <v>134</v>
      </c>
      <c r="K472">
        <v>94438</v>
      </c>
      <c r="L472">
        <v>2</v>
      </c>
    </row>
    <row r="473" spans="1:12" x14ac:dyDescent="0.25">
      <c r="A473" s="107" t="s">
        <v>16</v>
      </c>
      <c r="B473" s="107" t="s">
        <v>791</v>
      </c>
      <c r="C473" s="107">
        <v>284990</v>
      </c>
      <c r="D473" s="102">
        <v>36</v>
      </c>
      <c r="I473" t="s">
        <v>14</v>
      </c>
      <c r="J473" t="s">
        <v>160</v>
      </c>
      <c r="K473">
        <v>149192</v>
      </c>
      <c r="L473">
        <v>2</v>
      </c>
    </row>
    <row r="474" spans="1:12" x14ac:dyDescent="0.25">
      <c r="A474" s="107" t="s">
        <v>16</v>
      </c>
      <c r="B474" s="107" t="s">
        <v>84</v>
      </c>
      <c r="C474" s="107">
        <v>68837</v>
      </c>
      <c r="D474" s="102">
        <v>1339</v>
      </c>
      <c r="I474" t="s">
        <v>14</v>
      </c>
      <c r="J474" t="s">
        <v>724</v>
      </c>
      <c r="K474">
        <v>76950</v>
      </c>
      <c r="L474">
        <v>2</v>
      </c>
    </row>
    <row r="475" spans="1:12" x14ac:dyDescent="0.25">
      <c r="A475" s="107" t="s">
        <v>16</v>
      </c>
      <c r="B475" s="107" t="s">
        <v>383</v>
      </c>
      <c r="C475" s="107">
        <v>82780</v>
      </c>
      <c r="D475" s="102">
        <v>620</v>
      </c>
      <c r="I475" t="s">
        <v>14</v>
      </c>
      <c r="J475" t="s">
        <v>101</v>
      </c>
      <c r="K475">
        <v>49940</v>
      </c>
      <c r="L475">
        <v>2</v>
      </c>
    </row>
    <row r="476" spans="1:12" x14ac:dyDescent="0.25">
      <c r="A476" s="107" t="s">
        <v>16</v>
      </c>
      <c r="B476" s="107" t="s">
        <v>792</v>
      </c>
      <c r="C476" s="107">
        <v>102993</v>
      </c>
      <c r="D476" s="102">
        <v>591</v>
      </c>
      <c r="I476" t="s">
        <v>14</v>
      </c>
      <c r="J476" t="s">
        <v>939</v>
      </c>
      <c r="K476">
        <v>30000</v>
      </c>
      <c r="L476">
        <v>2</v>
      </c>
    </row>
    <row r="477" spans="1:12" x14ac:dyDescent="0.25">
      <c r="A477" s="107" t="s">
        <v>16</v>
      </c>
      <c r="B477" s="107" t="s">
        <v>105</v>
      </c>
      <c r="C477" s="107">
        <v>82472</v>
      </c>
      <c r="D477" s="102">
        <v>1046</v>
      </c>
      <c r="I477" t="s">
        <v>14</v>
      </c>
      <c r="J477" t="s">
        <v>743</v>
      </c>
      <c r="K477">
        <v>124484</v>
      </c>
      <c r="L477">
        <v>2</v>
      </c>
    </row>
    <row r="478" spans="1:12" x14ac:dyDescent="0.25">
      <c r="A478" s="107" t="s">
        <v>16</v>
      </c>
      <c r="B478" s="107" t="s">
        <v>794</v>
      </c>
      <c r="C478" s="107">
        <v>131326</v>
      </c>
      <c r="D478" s="102">
        <v>150</v>
      </c>
      <c r="I478" t="s">
        <v>14</v>
      </c>
      <c r="J478" t="s">
        <v>141</v>
      </c>
      <c r="K478">
        <v>71150</v>
      </c>
      <c r="L478">
        <v>2</v>
      </c>
    </row>
    <row r="479" spans="1:12" x14ac:dyDescent="0.25">
      <c r="A479" s="107" t="s">
        <v>16</v>
      </c>
      <c r="B479" s="107" t="s">
        <v>347</v>
      </c>
      <c r="C479" s="107">
        <v>86457</v>
      </c>
      <c r="D479" s="102">
        <v>198</v>
      </c>
      <c r="I479" t="s">
        <v>14</v>
      </c>
      <c r="J479" t="s">
        <v>166</v>
      </c>
      <c r="K479">
        <v>114700</v>
      </c>
      <c r="L479">
        <v>2</v>
      </c>
    </row>
    <row r="480" spans="1:12" x14ac:dyDescent="0.25">
      <c r="A480" s="107" t="s">
        <v>16</v>
      </c>
      <c r="B480" s="107" t="s">
        <v>169</v>
      </c>
      <c r="C480" s="107">
        <v>92918</v>
      </c>
      <c r="D480" s="102">
        <v>43</v>
      </c>
      <c r="I480" t="s">
        <v>14</v>
      </c>
      <c r="J480" t="s">
        <v>752</v>
      </c>
      <c r="K480">
        <v>229990</v>
      </c>
      <c r="L480">
        <v>2</v>
      </c>
    </row>
    <row r="481" spans="1:12" x14ac:dyDescent="0.25">
      <c r="A481" s="107" t="s">
        <v>16</v>
      </c>
      <c r="B481" s="107" t="s">
        <v>348</v>
      </c>
      <c r="C481" s="107">
        <v>95214</v>
      </c>
      <c r="D481" s="102">
        <v>248</v>
      </c>
      <c r="I481" t="s">
        <v>13</v>
      </c>
      <c r="J481" t="s">
        <v>309</v>
      </c>
      <c r="K481">
        <v>143096</v>
      </c>
      <c r="L481">
        <v>2</v>
      </c>
    </row>
    <row r="482" spans="1:12" x14ac:dyDescent="0.25">
      <c r="A482" s="107" t="s">
        <v>16</v>
      </c>
      <c r="B482" s="107" t="s">
        <v>384</v>
      </c>
      <c r="C482" s="107">
        <v>143741</v>
      </c>
      <c r="D482" s="102">
        <v>37</v>
      </c>
      <c r="I482" t="s">
        <v>0</v>
      </c>
      <c r="J482" t="s">
        <v>172</v>
      </c>
      <c r="K482">
        <v>26760</v>
      </c>
      <c r="L482">
        <v>2</v>
      </c>
    </row>
    <row r="483" spans="1:12" x14ac:dyDescent="0.25">
      <c r="A483" s="107" t="s">
        <v>16</v>
      </c>
      <c r="B483" s="107" t="s">
        <v>795</v>
      </c>
      <c r="C483" s="107">
        <v>159990</v>
      </c>
      <c r="D483" s="102">
        <v>892</v>
      </c>
      <c r="I483" t="s">
        <v>0</v>
      </c>
      <c r="J483" t="s">
        <v>400</v>
      </c>
      <c r="K483">
        <v>60564</v>
      </c>
      <c r="L483">
        <v>2</v>
      </c>
    </row>
    <row r="484" spans="1:12" x14ac:dyDescent="0.25">
      <c r="A484" s="107" t="s">
        <v>16</v>
      </c>
      <c r="B484" s="107" t="s">
        <v>963</v>
      </c>
      <c r="C484" s="107">
        <v>125990</v>
      </c>
      <c r="D484" s="102">
        <v>2</v>
      </c>
      <c r="I484" t="s">
        <v>0</v>
      </c>
      <c r="J484" t="s">
        <v>127</v>
      </c>
      <c r="K484">
        <v>75174</v>
      </c>
      <c r="L484">
        <v>2</v>
      </c>
    </row>
    <row r="485" spans="1:12" x14ac:dyDescent="0.25">
      <c r="A485" s="107" t="s">
        <v>16</v>
      </c>
      <c r="B485" s="107" t="s">
        <v>385</v>
      </c>
      <c r="C485" s="107">
        <v>150990</v>
      </c>
      <c r="D485" s="102">
        <v>36</v>
      </c>
      <c r="I485" t="s">
        <v>0</v>
      </c>
      <c r="J485" t="s">
        <v>899</v>
      </c>
      <c r="K485">
        <v>48150</v>
      </c>
      <c r="L485">
        <v>2</v>
      </c>
    </row>
    <row r="486" spans="1:12" x14ac:dyDescent="0.25">
      <c r="A486" s="107" t="s">
        <v>16</v>
      </c>
      <c r="B486" s="107" t="s">
        <v>796</v>
      </c>
      <c r="C486" s="107">
        <v>168730</v>
      </c>
      <c r="D486" s="102">
        <v>150</v>
      </c>
      <c r="I486" t="s">
        <v>0</v>
      </c>
      <c r="J486" t="s">
        <v>818</v>
      </c>
      <c r="K486">
        <v>102303</v>
      </c>
      <c r="L486">
        <v>2</v>
      </c>
    </row>
    <row r="487" spans="1:12" x14ac:dyDescent="0.25">
      <c r="A487" s="107" t="s">
        <v>16</v>
      </c>
      <c r="B487" s="107" t="s">
        <v>386</v>
      </c>
      <c r="C487" s="107">
        <v>212120</v>
      </c>
      <c r="D487" s="102">
        <v>5</v>
      </c>
      <c r="I487" t="s">
        <v>0</v>
      </c>
      <c r="J487" t="s">
        <v>906</v>
      </c>
      <c r="K487">
        <v>71592</v>
      </c>
      <c r="L487">
        <v>2</v>
      </c>
    </row>
    <row r="488" spans="1:12" x14ac:dyDescent="0.25">
      <c r="A488" s="107" t="s">
        <v>16</v>
      </c>
      <c r="B488" s="107" t="s">
        <v>798</v>
      </c>
      <c r="C488" s="107">
        <v>267051</v>
      </c>
      <c r="D488" s="102">
        <v>58</v>
      </c>
      <c r="I488" t="s">
        <v>0</v>
      </c>
      <c r="J488" t="s">
        <v>907</v>
      </c>
      <c r="K488">
        <v>94709</v>
      </c>
      <c r="L488">
        <v>2</v>
      </c>
    </row>
    <row r="489" spans="1:12" x14ac:dyDescent="0.25">
      <c r="A489" s="107" t="s">
        <v>16</v>
      </c>
      <c r="B489" s="107" t="s">
        <v>387</v>
      </c>
      <c r="C489" s="107">
        <v>173025</v>
      </c>
      <c r="D489" s="102">
        <v>6</v>
      </c>
      <c r="I489" t="s">
        <v>16</v>
      </c>
      <c r="J489" t="s">
        <v>799</v>
      </c>
      <c r="K489">
        <v>326990</v>
      </c>
      <c r="L489">
        <v>1</v>
      </c>
    </row>
    <row r="490" spans="1:12" x14ac:dyDescent="0.25">
      <c r="A490" s="107" t="s">
        <v>16</v>
      </c>
      <c r="B490" s="107" t="s">
        <v>799</v>
      </c>
      <c r="C490" s="107">
        <v>326990</v>
      </c>
      <c r="D490" s="102">
        <v>1</v>
      </c>
      <c r="I490" t="s">
        <v>15</v>
      </c>
      <c r="J490" t="s">
        <v>953</v>
      </c>
      <c r="K490">
        <v>84000</v>
      </c>
      <c r="L490">
        <v>1</v>
      </c>
    </row>
    <row r="491" spans="1:12" x14ac:dyDescent="0.25">
      <c r="A491" s="107" t="s">
        <v>16</v>
      </c>
      <c r="B491" s="107" t="s">
        <v>878</v>
      </c>
      <c r="C491" s="107">
        <v>144966</v>
      </c>
      <c r="D491" s="102">
        <v>12</v>
      </c>
      <c r="I491" t="s">
        <v>15</v>
      </c>
      <c r="J491" t="s">
        <v>954</v>
      </c>
      <c r="K491">
        <v>55000</v>
      </c>
      <c r="L491">
        <v>1</v>
      </c>
    </row>
    <row r="492" spans="1:12" x14ac:dyDescent="0.25">
      <c r="A492" s="107" t="s">
        <v>16</v>
      </c>
      <c r="B492" s="107" t="s">
        <v>880</v>
      </c>
      <c r="C492" s="107">
        <v>259116</v>
      </c>
      <c r="D492" s="102">
        <v>2</v>
      </c>
      <c r="I492" t="s">
        <v>15</v>
      </c>
      <c r="J492" t="s">
        <v>955</v>
      </c>
      <c r="K492">
        <v>69990</v>
      </c>
      <c r="L492">
        <v>1</v>
      </c>
    </row>
    <row r="493" spans="1:12" x14ac:dyDescent="0.25">
      <c r="A493" s="107" t="s">
        <v>16</v>
      </c>
      <c r="B493" s="107" t="s">
        <v>441</v>
      </c>
      <c r="C493" s="107">
        <v>90937</v>
      </c>
      <c r="D493" s="102">
        <v>7</v>
      </c>
      <c r="I493" t="s">
        <v>15</v>
      </c>
      <c r="J493" t="s">
        <v>956</v>
      </c>
      <c r="K493">
        <v>71200</v>
      </c>
      <c r="L493">
        <v>1</v>
      </c>
    </row>
    <row r="494" spans="1:12" x14ac:dyDescent="0.25">
      <c r="A494" s="107" t="s">
        <v>16</v>
      </c>
      <c r="B494" s="107" t="s">
        <v>206</v>
      </c>
      <c r="C494" s="107">
        <v>103974</v>
      </c>
      <c r="D494" s="102">
        <v>32</v>
      </c>
      <c r="I494" t="s">
        <v>15</v>
      </c>
      <c r="J494" t="s">
        <v>184</v>
      </c>
      <c r="K494">
        <v>216540</v>
      </c>
      <c r="L494">
        <v>1</v>
      </c>
    </row>
    <row r="495" spans="1:12" x14ac:dyDescent="0.25">
      <c r="A495" s="107" t="s">
        <v>16</v>
      </c>
      <c r="B495" s="107" t="s">
        <v>571</v>
      </c>
      <c r="C495" s="107">
        <v>121713</v>
      </c>
      <c r="D495" s="102">
        <v>12</v>
      </c>
      <c r="I495" t="s">
        <v>15</v>
      </c>
      <c r="J495" t="s">
        <v>770</v>
      </c>
      <c r="K495">
        <v>294940</v>
      </c>
      <c r="L495">
        <v>1</v>
      </c>
    </row>
    <row r="496" spans="1:12" x14ac:dyDescent="0.25">
      <c r="A496" s="107" t="s">
        <v>16</v>
      </c>
      <c r="B496" s="107" t="s">
        <v>964</v>
      </c>
      <c r="C496" s="107">
        <v>114990</v>
      </c>
      <c r="D496" s="102">
        <v>59</v>
      </c>
      <c r="I496" t="s">
        <v>15</v>
      </c>
      <c r="J496" t="s">
        <v>970</v>
      </c>
      <c r="K496">
        <v>204690</v>
      </c>
      <c r="L496">
        <v>1</v>
      </c>
    </row>
    <row r="497" spans="1:12" x14ac:dyDescent="0.25">
      <c r="A497" s="107" t="s">
        <v>16</v>
      </c>
      <c r="B497" s="107" t="s">
        <v>189</v>
      </c>
      <c r="C497" s="107">
        <v>95383</v>
      </c>
      <c r="D497" s="102">
        <v>13</v>
      </c>
      <c r="I497" t="s">
        <v>15</v>
      </c>
      <c r="J497" t="s">
        <v>144</v>
      </c>
      <c r="K497">
        <v>99400</v>
      </c>
      <c r="L497">
        <v>1</v>
      </c>
    </row>
    <row r="498" spans="1:12" x14ac:dyDescent="0.25">
      <c r="A498" s="107" t="s">
        <v>16</v>
      </c>
      <c r="B498" s="107" t="s">
        <v>572</v>
      </c>
      <c r="C498" s="107">
        <v>129598</v>
      </c>
      <c r="D498" s="102">
        <v>56</v>
      </c>
      <c r="I498" t="s">
        <v>15</v>
      </c>
      <c r="J498" t="s">
        <v>150</v>
      </c>
      <c r="K498">
        <v>38200</v>
      </c>
      <c r="L498">
        <v>1</v>
      </c>
    </row>
    <row r="499" spans="1:12" x14ac:dyDescent="0.25">
      <c r="A499" s="107" t="s">
        <v>16</v>
      </c>
      <c r="B499" s="107" t="s">
        <v>616</v>
      </c>
      <c r="C499" s="107">
        <v>111937</v>
      </c>
      <c r="D499" s="102">
        <v>622</v>
      </c>
      <c r="I499" t="s">
        <v>10</v>
      </c>
      <c r="J499" t="s">
        <v>456</v>
      </c>
      <c r="K499">
        <v>147540</v>
      </c>
      <c r="L499">
        <v>1</v>
      </c>
    </row>
    <row r="500" spans="1:12" x14ac:dyDescent="0.25">
      <c r="A500" s="107" t="s">
        <v>16</v>
      </c>
      <c r="B500" s="107" t="s">
        <v>965</v>
      </c>
      <c r="C500" s="107">
        <v>91200</v>
      </c>
      <c r="D500" s="102">
        <v>4</v>
      </c>
      <c r="I500" t="s">
        <v>10</v>
      </c>
      <c r="J500" t="s">
        <v>678</v>
      </c>
      <c r="K500">
        <v>43287</v>
      </c>
      <c r="L500">
        <v>1</v>
      </c>
    </row>
    <row r="501" spans="1:12" x14ac:dyDescent="0.25">
      <c r="A501" s="107" t="s">
        <v>16</v>
      </c>
      <c r="B501" s="107" t="s">
        <v>966</v>
      </c>
      <c r="C501" s="107">
        <v>88870</v>
      </c>
      <c r="D501" s="102">
        <v>13</v>
      </c>
      <c r="I501" t="s">
        <v>10</v>
      </c>
      <c r="J501" t="s">
        <v>681</v>
      </c>
      <c r="K501">
        <v>145990</v>
      </c>
      <c r="L501">
        <v>1</v>
      </c>
    </row>
    <row r="502" spans="1:12" x14ac:dyDescent="0.25">
      <c r="A502" s="107" t="s">
        <v>16</v>
      </c>
      <c r="B502" s="107" t="s">
        <v>573</v>
      </c>
      <c r="C502" s="107">
        <v>131688</v>
      </c>
      <c r="D502" s="102">
        <v>19</v>
      </c>
    </row>
    <row r="503" spans="1:12" x14ac:dyDescent="0.25">
      <c r="A503" s="107" t="s">
        <v>16</v>
      </c>
      <c r="B503" s="107" t="s">
        <v>574</v>
      </c>
      <c r="C503" s="107">
        <v>132325</v>
      </c>
      <c r="D503" s="102">
        <v>8</v>
      </c>
    </row>
    <row r="504" spans="1:12" x14ac:dyDescent="0.25">
      <c r="A504" s="107" t="s">
        <v>29</v>
      </c>
      <c r="B504" s="107" t="s">
        <v>29</v>
      </c>
      <c r="C504" s="107">
        <v>29000</v>
      </c>
      <c r="D504" s="102">
        <v>10</v>
      </c>
    </row>
    <row r="505" spans="1:12" x14ac:dyDescent="0.25">
      <c r="A505" s="107" t="s">
        <v>29</v>
      </c>
      <c r="B505" s="107" t="s">
        <v>29</v>
      </c>
      <c r="C505" s="107">
        <v>17800</v>
      </c>
      <c r="D505" s="102">
        <v>10</v>
      </c>
    </row>
    <row r="506" spans="1:12" x14ac:dyDescent="0.25">
      <c r="A506" s="107" t="s">
        <v>29</v>
      </c>
      <c r="B506" s="107" t="s">
        <v>29</v>
      </c>
      <c r="C506" s="107">
        <v>28300</v>
      </c>
      <c r="D506" s="102">
        <v>20</v>
      </c>
    </row>
    <row r="507" spans="1:12" x14ac:dyDescent="0.25">
      <c r="A507" s="107" t="s">
        <v>29</v>
      </c>
      <c r="B507" s="107" t="s">
        <v>29</v>
      </c>
      <c r="C507" s="107">
        <v>38500</v>
      </c>
      <c r="D507" s="102">
        <v>30</v>
      </c>
    </row>
    <row r="508" spans="1:12" x14ac:dyDescent="0.25">
      <c r="A508" s="107" t="s">
        <v>29</v>
      </c>
      <c r="B508" s="107" t="s">
        <v>29</v>
      </c>
      <c r="C508" s="107">
        <v>61000</v>
      </c>
      <c r="D508" s="102">
        <v>40</v>
      </c>
    </row>
    <row r="509" spans="1:12" x14ac:dyDescent="0.25">
      <c r="A509" s="107" t="s">
        <v>29</v>
      </c>
      <c r="B509" s="107" t="s">
        <v>29</v>
      </c>
      <c r="C509" s="107">
        <v>27300</v>
      </c>
      <c r="D509" s="102">
        <v>90</v>
      </c>
    </row>
    <row r="510" spans="1:12" x14ac:dyDescent="0.25">
      <c r="A510" s="107" t="s">
        <v>29</v>
      </c>
      <c r="B510" s="107" t="s">
        <v>29</v>
      </c>
      <c r="C510" s="107">
        <v>38000</v>
      </c>
      <c r="D510" s="102">
        <v>120</v>
      </c>
    </row>
    <row r="511" spans="1:12" x14ac:dyDescent="0.25">
      <c r="A511" s="107" t="s">
        <v>29</v>
      </c>
      <c r="B511" s="107" t="s">
        <v>29</v>
      </c>
      <c r="C511" s="107">
        <v>60000</v>
      </c>
      <c r="D511" s="102">
        <v>120</v>
      </c>
    </row>
    <row r="512" spans="1:12" x14ac:dyDescent="0.25">
      <c r="A512" s="107" t="s">
        <v>29</v>
      </c>
      <c r="B512" s="107" t="s">
        <v>29</v>
      </c>
      <c r="C512" s="107">
        <v>21300</v>
      </c>
      <c r="D512" s="102">
        <v>160</v>
      </c>
    </row>
    <row r="513" spans="1:4" x14ac:dyDescent="0.25">
      <c r="A513" s="107" t="s">
        <v>29</v>
      </c>
      <c r="B513" s="107" t="s">
        <v>29</v>
      </c>
      <c r="C513" s="107">
        <v>28600</v>
      </c>
      <c r="D513" s="102">
        <v>160</v>
      </c>
    </row>
    <row r="514" spans="1:4" x14ac:dyDescent="0.25">
      <c r="A514" s="107" t="s">
        <v>29</v>
      </c>
      <c r="B514" s="107" t="s">
        <v>29</v>
      </c>
      <c r="C514" s="107">
        <v>35000</v>
      </c>
      <c r="D514" s="102">
        <v>230</v>
      </c>
    </row>
    <row r="515" spans="1:4" x14ac:dyDescent="0.25">
      <c r="A515" s="107" t="s">
        <v>29</v>
      </c>
      <c r="B515" s="107" t="s">
        <v>29</v>
      </c>
      <c r="C515" s="107">
        <v>65000</v>
      </c>
      <c r="D515" s="102">
        <v>250</v>
      </c>
    </row>
    <row r="516" spans="1:4" x14ac:dyDescent="0.25">
      <c r="A516" s="107" t="s">
        <v>29</v>
      </c>
      <c r="B516" s="107" t="s">
        <v>29</v>
      </c>
      <c r="C516" s="107">
        <v>19300</v>
      </c>
      <c r="D516" s="102">
        <v>260</v>
      </c>
    </row>
    <row r="517" spans="1:4" x14ac:dyDescent="0.25">
      <c r="A517" s="107" t="s">
        <v>29</v>
      </c>
      <c r="B517" s="107" t="s">
        <v>29</v>
      </c>
      <c r="C517" s="107">
        <v>19900</v>
      </c>
      <c r="D517" s="102">
        <v>350</v>
      </c>
    </row>
    <row r="518" spans="1:4" x14ac:dyDescent="0.25">
      <c r="A518" s="107" t="s">
        <v>29</v>
      </c>
      <c r="B518" s="107" t="s">
        <v>29</v>
      </c>
      <c r="C518" s="107">
        <v>35700</v>
      </c>
      <c r="D518" s="102">
        <v>640</v>
      </c>
    </row>
    <row r="519" spans="1:4" x14ac:dyDescent="0.25">
      <c r="A519" s="107" t="s">
        <v>29</v>
      </c>
      <c r="B519" s="107" t="s">
        <v>29</v>
      </c>
      <c r="C519" s="107">
        <v>25600</v>
      </c>
      <c r="D519" s="102">
        <v>670</v>
      </c>
    </row>
    <row r="520" spans="1:4" x14ac:dyDescent="0.25">
      <c r="A520" s="107" t="s">
        <v>29</v>
      </c>
      <c r="B520" s="107" t="s">
        <v>29</v>
      </c>
      <c r="C520" s="107">
        <v>31000</v>
      </c>
      <c r="D520" s="102">
        <v>680</v>
      </c>
    </row>
    <row r="521" spans="1:4" x14ac:dyDescent="0.25">
      <c r="A521" s="107" t="s">
        <v>29</v>
      </c>
      <c r="B521" s="107" t="s">
        <v>29</v>
      </c>
      <c r="C521" s="107">
        <v>30120</v>
      </c>
      <c r="D521" s="102">
        <v>870</v>
      </c>
    </row>
    <row r="522" spans="1:4" x14ac:dyDescent="0.25">
      <c r="A522" s="107" t="s">
        <v>29</v>
      </c>
      <c r="B522" s="107" t="s">
        <v>29</v>
      </c>
      <c r="C522" s="107">
        <v>25400</v>
      </c>
      <c r="D522" s="102">
        <v>880</v>
      </c>
    </row>
    <row r="523" spans="1:4" x14ac:dyDescent="0.25">
      <c r="A523" s="107" t="s">
        <v>29</v>
      </c>
      <c r="B523" s="107" t="s">
        <v>29</v>
      </c>
      <c r="C523" s="107">
        <v>24500</v>
      </c>
      <c r="D523" s="102">
        <v>1250</v>
      </c>
    </row>
    <row r="524" spans="1:4" x14ac:dyDescent="0.25">
      <c r="A524" s="107" t="s">
        <v>29</v>
      </c>
      <c r="B524" s="107" t="s">
        <v>29</v>
      </c>
      <c r="C524" s="107">
        <v>27400</v>
      </c>
      <c r="D524" s="102">
        <v>1450</v>
      </c>
    </row>
    <row r="525" spans="1:4" x14ac:dyDescent="0.25">
      <c r="A525" s="107" t="s">
        <v>29</v>
      </c>
      <c r="B525" s="107" t="s">
        <v>29</v>
      </c>
      <c r="C525" s="107">
        <v>26700</v>
      </c>
      <c r="D525" s="102">
        <v>2610</v>
      </c>
    </row>
    <row r="526" spans="1:4" x14ac:dyDescent="0.25">
      <c r="A526" s="107" t="s">
        <v>32</v>
      </c>
      <c r="D526" s="102">
        <v>208590</v>
      </c>
    </row>
  </sheetData>
  <sortState ref="O2:S11">
    <sortCondition ref="Q2:Q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6"/>
  <sheetViews>
    <sheetView tabSelected="1" workbookViewId="0">
      <pane xSplit="3" ySplit="1" topLeftCell="D1798" activePane="bottomRight" state="frozen"/>
      <selection pane="topRight" activeCell="D1" sqref="D1"/>
      <selection pane="bottomLeft" activeCell="A2" sqref="A2"/>
      <selection pane="bottomRight" activeCell="P1806" sqref="P1806"/>
    </sheetView>
  </sheetViews>
  <sheetFormatPr defaultRowHeight="15" x14ac:dyDescent="0.25"/>
  <cols>
    <col min="1" max="1" width="9.140625" style="9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5">
      <c r="A1" s="12" t="s">
        <v>26</v>
      </c>
      <c r="B1" s="12" t="s">
        <v>18</v>
      </c>
      <c r="C1" s="12" t="s">
        <v>19</v>
      </c>
      <c r="D1" s="12" t="s">
        <v>234</v>
      </c>
      <c r="E1" s="12" t="s">
        <v>235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259</v>
      </c>
      <c r="Q1" s="12" t="s">
        <v>27</v>
      </c>
      <c r="R1" s="12" t="s">
        <v>28</v>
      </c>
      <c r="S1" s="12" t="s">
        <v>237</v>
      </c>
      <c r="T1" s="12" t="s">
        <v>238</v>
      </c>
    </row>
    <row r="2" spans="1:20" x14ac:dyDescent="0.25">
      <c r="A2" s="9">
        <v>2</v>
      </c>
      <c r="B2" s="9" t="s">
        <v>0</v>
      </c>
      <c r="C2" s="9" t="s">
        <v>172</v>
      </c>
      <c r="D2" s="9" t="s">
        <v>225</v>
      </c>
      <c r="E2" s="9" t="s">
        <v>224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639</v>
      </c>
      <c r="S2" s="9">
        <f>M2*A2</f>
        <v>58340</v>
      </c>
      <c r="T2" s="9">
        <f>ROUND(S2/74.3,0)</f>
        <v>785</v>
      </c>
    </row>
    <row r="3" spans="1:20" x14ac:dyDescent="0.25">
      <c r="A3" s="9">
        <v>3846</v>
      </c>
      <c r="B3" s="9" t="s">
        <v>0</v>
      </c>
      <c r="C3" s="9" t="s">
        <v>449</v>
      </c>
      <c r="D3" s="9" t="s">
        <v>225</v>
      </c>
      <c r="E3" s="9" t="s">
        <v>224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639</v>
      </c>
      <c r="S3" s="9">
        <f t="shared" ref="S3:S64" si="3">M3*A3</f>
        <v>169493220</v>
      </c>
      <c r="T3" s="9">
        <f t="shared" ref="T3:T64" si="4">ROUND(S3/74.3,0)</f>
        <v>2281201</v>
      </c>
    </row>
    <row r="4" spans="1:20" x14ac:dyDescent="0.25">
      <c r="A4" s="9">
        <v>2610</v>
      </c>
      <c r="B4" s="9" t="s">
        <v>0</v>
      </c>
      <c r="C4" s="9" t="s">
        <v>448</v>
      </c>
      <c r="D4" s="9" t="s">
        <v>223</v>
      </c>
      <c r="E4" s="9" t="s">
        <v>224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639</v>
      </c>
      <c r="S4" s="9">
        <f t="shared" si="3"/>
        <v>134495910</v>
      </c>
      <c r="T4" s="9">
        <f t="shared" si="4"/>
        <v>1810174</v>
      </c>
    </row>
    <row r="5" spans="1:20" x14ac:dyDescent="0.25">
      <c r="A5" s="9">
        <v>9</v>
      </c>
      <c r="B5" s="9" t="s">
        <v>0</v>
      </c>
      <c r="C5" s="9" t="s">
        <v>190</v>
      </c>
      <c r="D5" s="9" t="s">
        <v>225</v>
      </c>
      <c r="E5" s="9" t="s">
        <v>224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639</v>
      </c>
      <c r="S5" s="9">
        <f t="shared" si="3"/>
        <v>350910</v>
      </c>
      <c r="T5" s="9">
        <f t="shared" si="4"/>
        <v>4723</v>
      </c>
    </row>
    <row r="6" spans="1:20" x14ac:dyDescent="0.25">
      <c r="A6" s="9">
        <v>236</v>
      </c>
      <c r="B6" s="9" t="s">
        <v>0</v>
      </c>
      <c r="C6" s="9" t="s">
        <v>123</v>
      </c>
      <c r="D6" s="9" t="s">
        <v>225</v>
      </c>
      <c r="E6" s="9" t="s">
        <v>224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639</v>
      </c>
      <c r="S6" s="9">
        <f t="shared" si="3"/>
        <v>13278304</v>
      </c>
      <c r="T6" s="9">
        <f t="shared" si="4"/>
        <v>178712</v>
      </c>
    </row>
    <row r="7" spans="1:20" x14ac:dyDescent="0.25">
      <c r="A7" s="9">
        <v>247</v>
      </c>
      <c r="B7" s="9" t="s">
        <v>0</v>
      </c>
      <c r="C7" s="9" t="s">
        <v>151</v>
      </c>
      <c r="D7" s="9" t="s">
        <v>223</v>
      </c>
      <c r="E7" s="9" t="s">
        <v>224</v>
      </c>
      <c r="F7" s="9" t="s">
        <v>1</v>
      </c>
      <c r="G7" s="9" t="s">
        <v>97</v>
      </c>
      <c r="H7" s="9" t="s">
        <v>130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639</v>
      </c>
      <c r="S7" s="9">
        <f t="shared" si="3"/>
        <v>13919191</v>
      </c>
      <c r="T7" s="9">
        <f t="shared" si="4"/>
        <v>187338</v>
      </c>
    </row>
    <row r="8" spans="1:20" x14ac:dyDescent="0.25">
      <c r="A8" s="9">
        <v>4</v>
      </c>
      <c r="B8" s="9" t="s">
        <v>0</v>
      </c>
      <c r="C8" s="9" t="s">
        <v>152</v>
      </c>
      <c r="D8" s="9" t="s">
        <v>225</v>
      </c>
      <c r="E8" s="9" t="s">
        <v>224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639</v>
      </c>
      <c r="S8" s="9">
        <f t="shared" si="3"/>
        <v>162360</v>
      </c>
      <c r="T8" s="9">
        <f t="shared" si="4"/>
        <v>2185</v>
      </c>
    </row>
    <row r="9" spans="1:20" x14ac:dyDescent="0.25">
      <c r="A9" s="9">
        <v>9</v>
      </c>
      <c r="B9" s="9" t="s">
        <v>0</v>
      </c>
      <c r="C9" s="9" t="s">
        <v>124</v>
      </c>
      <c r="D9" s="9" t="s">
        <v>223</v>
      </c>
      <c r="E9" s="9" t="s">
        <v>224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639</v>
      </c>
      <c r="S9" s="9">
        <f t="shared" si="3"/>
        <v>489681</v>
      </c>
      <c r="T9" s="9">
        <f t="shared" si="4"/>
        <v>6591</v>
      </c>
    </row>
    <row r="10" spans="1:20" x14ac:dyDescent="0.25">
      <c r="A10" s="9">
        <v>9</v>
      </c>
      <c r="B10" s="9" t="s">
        <v>0</v>
      </c>
      <c r="C10" s="9" t="s">
        <v>227</v>
      </c>
      <c r="D10" s="9" t="s">
        <v>225</v>
      </c>
      <c r="E10" s="9" t="s">
        <v>224</v>
      </c>
      <c r="F10" s="9" t="s">
        <v>5</v>
      </c>
      <c r="G10" s="9" t="s">
        <v>183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639</v>
      </c>
      <c r="S10" s="9">
        <f t="shared" si="3"/>
        <v>447345</v>
      </c>
      <c r="T10" s="9">
        <f t="shared" si="4"/>
        <v>6021</v>
      </c>
    </row>
    <row r="11" spans="1:20" x14ac:dyDescent="0.25">
      <c r="A11" s="9">
        <v>1907</v>
      </c>
      <c r="B11" s="9" t="s">
        <v>0</v>
      </c>
      <c r="C11" s="9" t="s">
        <v>516</v>
      </c>
      <c r="D11" s="9" t="s">
        <v>223</v>
      </c>
      <c r="E11" s="9" t="s">
        <v>224</v>
      </c>
      <c r="F11" s="9" t="s">
        <v>5</v>
      </c>
      <c r="G11" s="9" t="s">
        <v>183</v>
      </c>
      <c r="H11" s="9" t="s">
        <v>341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639</v>
      </c>
      <c r="S11" s="9">
        <f t="shared" si="3"/>
        <v>91330044</v>
      </c>
      <c r="T11" s="9">
        <f t="shared" si="4"/>
        <v>1229207</v>
      </c>
    </row>
    <row r="12" spans="1:20" x14ac:dyDescent="0.25">
      <c r="A12" s="9">
        <v>1229</v>
      </c>
      <c r="B12" s="9" t="s">
        <v>0</v>
      </c>
      <c r="C12" s="9" t="s">
        <v>333</v>
      </c>
      <c r="D12" s="9" t="s">
        <v>225</v>
      </c>
      <c r="E12" s="9" t="s">
        <v>224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639</v>
      </c>
      <c r="S12" s="9">
        <f t="shared" si="3"/>
        <v>48040381</v>
      </c>
      <c r="T12" s="9">
        <f t="shared" si="4"/>
        <v>646573</v>
      </c>
    </row>
    <row r="13" spans="1:20" x14ac:dyDescent="0.25">
      <c r="A13" s="9">
        <v>20</v>
      </c>
      <c r="B13" s="9" t="s">
        <v>0</v>
      </c>
      <c r="C13" s="9" t="s">
        <v>153</v>
      </c>
      <c r="D13" s="9" t="s">
        <v>223</v>
      </c>
      <c r="E13" s="9" t="s">
        <v>224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639</v>
      </c>
      <c r="S13" s="9">
        <f t="shared" si="3"/>
        <v>1187940</v>
      </c>
      <c r="T13" s="9">
        <f t="shared" si="4"/>
        <v>15988</v>
      </c>
    </row>
    <row r="14" spans="1:20" x14ac:dyDescent="0.25">
      <c r="A14" s="9">
        <v>22</v>
      </c>
      <c r="B14" s="9" t="s">
        <v>0</v>
      </c>
      <c r="C14" s="9" t="s">
        <v>452</v>
      </c>
      <c r="D14" s="9" t="s">
        <v>225</v>
      </c>
      <c r="E14" s="9" t="s">
        <v>224</v>
      </c>
      <c r="F14" s="9" t="s">
        <v>5</v>
      </c>
      <c r="G14" s="9" t="s">
        <v>183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639</v>
      </c>
      <c r="S14" s="9">
        <f t="shared" si="3"/>
        <v>1206326</v>
      </c>
      <c r="T14" s="9">
        <f t="shared" si="4"/>
        <v>16236</v>
      </c>
    </row>
    <row r="15" spans="1:20" x14ac:dyDescent="0.25">
      <c r="A15" s="9">
        <v>9</v>
      </c>
      <c r="B15" s="9" t="s">
        <v>0</v>
      </c>
      <c r="C15" s="9" t="s">
        <v>542</v>
      </c>
      <c r="D15" s="9" t="s">
        <v>229</v>
      </c>
      <c r="E15" s="9" t="s">
        <v>224</v>
      </c>
      <c r="F15" s="9" t="s">
        <v>5</v>
      </c>
      <c r="G15" s="9" t="s">
        <v>525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639</v>
      </c>
      <c r="S15" s="9">
        <f t="shared" si="3"/>
        <v>463257</v>
      </c>
      <c r="T15" s="9">
        <f t="shared" si="4"/>
        <v>6235</v>
      </c>
    </row>
    <row r="16" spans="1:20" x14ac:dyDescent="0.25">
      <c r="A16" s="9">
        <v>4</v>
      </c>
      <c r="B16" s="9" t="s">
        <v>0</v>
      </c>
      <c r="C16" s="9" t="s">
        <v>488</v>
      </c>
      <c r="D16" s="9" t="s">
        <v>225</v>
      </c>
      <c r="E16" s="9" t="s">
        <v>224</v>
      </c>
      <c r="F16" s="9" t="s">
        <v>1</v>
      </c>
      <c r="G16" s="9" t="s">
        <v>306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639</v>
      </c>
      <c r="S16" s="9">
        <f t="shared" si="3"/>
        <v>238904</v>
      </c>
      <c r="T16" s="9">
        <f t="shared" si="4"/>
        <v>3215</v>
      </c>
    </row>
    <row r="17" spans="1:20" x14ac:dyDescent="0.25">
      <c r="A17" s="9">
        <v>173</v>
      </c>
      <c r="B17" s="9" t="s">
        <v>0</v>
      </c>
      <c r="C17" s="9" t="s">
        <v>284</v>
      </c>
      <c r="D17" s="9" t="s">
        <v>225</v>
      </c>
      <c r="E17" s="9" t="s">
        <v>224</v>
      </c>
      <c r="F17" s="9" t="s">
        <v>5</v>
      </c>
      <c r="G17" s="9" t="s">
        <v>183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639</v>
      </c>
      <c r="S17" s="9">
        <f t="shared" si="3"/>
        <v>8720757</v>
      </c>
      <c r="T17" s="9">
        <f t="shared" si="4"/>
        <v>117372</v>
      </c>
    </row>
    <row r="18" spans="1:20" x14ac:dyDescent="0.25">
      <c r="A18" s="9">
        <v>142</v>
      </c>
      <c r="B18" s="9" t="s">
        <v>0</v>
      </c>
      <c r="C18" s="9" t="s">
        <v>517</v>
      </c>
      <c r="D18" s="9" t="s">
        <v>223</v>
      </c>
      <c r="E18" s="9" t="s">
        <v>224</v>
      </c>
      <c r="F18" s="9" t="s">
        <v>5</v>
      </c>
      <c r="G18" s="9" t="s">
        <v>183</v>
      </c>
      <c r="H18" s="9" t="s">
        <v>335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639</v>
      </c>
      <c r="S18" s="9">
        <f t="shared" si="3"/>
        <v>7854588</v>
      </c>
      <c r="T18" s="9">
        <f t="shared" si="4"/>
        <v>105715</v>
      </c>
    </row>
    <row r="19" spans="1:20" x14ac:dyDescent="0.25">
      <c r="A19" s="9">
        <v>216</v>
      </c>
      <c r="B19" s="9" t="s">
        <v>0</v>
      </c>
      <c r="C19" s="9" t="s">
        <v>489</v>
      </c>
      <c r="D19" s="9" t="s">
        <v>226</v>
      </c>
      <c r="E19" s="9" t="s">
        <v>224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639</v>
      </c>
      <c r="S19" s="9">
        <f t="shared" si="3"/>
        <v>14926896</v>
      </c>
      <c r="T19" s="9">
        <f t="shared" si="4"/>
        <v>200900</v>
      </c>
    </row>
    <row r="20" spans="1:20" x14ac:dyDescent="0.25">
      <c r="A20" s="9">
        <v>51</v>
      </c>
      <c r="B20" s="9" t="s">
        <v>0</v>
      </c>
      <c r="C20" s="9" t="s">
        <v>400</v>
      </c>
      <c r="D20" s="9" t="s">
        <v>226</v>
      </c>
      <c r="E20" s="9" t="s">
        <v>224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639</v>
      </c>
      <c r="S20" s="9">
        <f t="shared" si="3"/>
        <v>3320355</v>
      </c>
      <c r="T20" s="9">
        <f t="shared" si="4"/>
        <v>44688</v>
      </c>
    </row>
    <row r="21" spans="1:20" x14ac:dyDescent="0.25">
      <c r="A21" s="9">
        <v>307</v>
      </c>
      <c r="B21" s="9" t="s">
        <v>0</v>
      </c>
      <c r="C21" s="9" t="s">
        <v>453</v>
      </c>
      <c r="D21" s="9" t="s">
        <v>226</v>
      </c>
      <c r="E21" s="9" t="s">
        <v>224</v>
      </c>
      <c r="F21" s="9" t="s">
        <v>1</v>
      </c>
      <c r="G21" s="9" t="s">
        <v>306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639</v>
      </c>
      <c r="S21" s="9">
        <f t="shared" si="3"/>
        <v>26476908</v>
      </c>
      <c r="T21" s="9">
        <f t="shared" si="4"/>
        <v>356351</v>
      </c>
    </row>
    <row r="22" spans="1:20" x14ac:dyDescent="0.25">
      <c r="A22" s="9">
        <v>329</v>
      </c>
      <c r="B22" s="9" t="s">
        <v>0</v>
      </c>
      <c r="C22" s="9" t="s">
        <v>126</v>
      </c>
      <c r="D22" s="9" t="s">
        <v>226</v>
      </c>
      <c r="E22" s="9" t="s">
        <v>224</v>
      </c>
      <c r="F22" s="9" t="s">
        <v>5</v>
      </c>
      <c r="G22" s="9" t="s">
        <v>75</v>
      </c>
      <c r="H22" s="9" t="s">
        <v>162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639</v>
      </c>
      <c r="S22" s="9">
        <f t="shared" si="3"/>
        <v>26523980</v>
      </c>
      <c r="T22" s="9">
        <f t="shared" si="4"/>
        <v>356985</v>
      </c>
    </row>
    <row r="23" spans="1:20" x14ac:dyDescent="0.25">
      <c r="A23" s="9">
        <v>164</v>
      </c>
      <c r="B23" s="9" t="s">
        <v>0</v>
      </c>
      <c r="C23" s="9" t="s">
        <v>454</v>
      </c>
      <c r="D23" s="9" t="s">
        <v>226</v>
      </c>
      <c r="E23" s="9" t="s">
        <v>224</v>
      </c>
      <c r="F23" s="9" t="s">
        <v>5</v>
      </c>
      <c r="G23" s="9" t="s">
        <v>354</v>
      </c>
      <c r="H23" s="9" t="s">
        <v>451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639</v>
      </c>
      <c r="S23" s="9">
        <f t="shared" si="3"/>
        <v>14463488</v>
      </c>
      <c r="T23" s="9">
        <f t="shared" si="4"/>
        <v>194663</v>
      </c>
    </row>
    <row r="24" spans="1:20" x14ac:dyDescent="0.25">
      <c r="A24" s="9">
        <v>496</v>
      </c>
      <c r="B24" s="9" t="s">
        <v>0</v>
      </c>
      <c r="C24" s="9" t="s">
        <v>127</v>
      </c>
      <c r="D24" s="9" t="s">
        <v>226</v>
      </c>
      <c r="E24" s="9" t="s">
        <v>224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639</v>
      </c>
      <c r="S24" s="9">
        <f t="shared" si="3"/>
        <v>42064272</v>
      </c>
      <c r="T24" s="9">
        <f t="shared" si="4"/>
        <v>566141</v>
      </c>
    </row>
    <row r="25" spans="1:20" x14ac:dyDescent="0.25">
      <c r="A25" s="9">
        <v>95</v>
      </c>
      <c r="B25" s="9" t="s">
        <v>0</v>
      </c>
      <c r="C25" s="9" t="s">
        <v>450</v>
      </c>
      <c r="D25" s="9" t="s">
        <v>226</v>
      </c>
      <c r="E25" s="9" t="s">
        <v>224</v>
      </c>
      <c r="F25" s="9" t="s">
        <v>5</v>
      </c>
      <c r="G25" s="9" t="s">
        <v>354</v>
      </c>
      <c r="H25" s="9" t="s">
        <v>451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639</v>
      </c>
      <c r="S25" s="9">
        <f t="shared" si="3"/>
        <v>8577170</v>
      </c>
      <c r="T25" s="9">
        <f t="shared" si="4"/>
        <v>115440</v>
      </c>
    </row>
    <row r="26" spans="1:20" x14ac:dyDescent="0.25">
      <c r="A26" s="9">
        <v>9</v>
      </c>
      <c r="B26" s="9" t="s">
        <v>0</v>
      </c>
      <c r="C26" s="9" t="s">
        <v>490</v>
      </c>
      <c r="D26" s="9" t="s">
        <v>226</v>
      </c>
      <c r="E26" s="9" t="s">
        <v>224</v>
      </c>
      <c r="F26" s="9" t="s">
        <v>5</v>
      </c>
      <c r="G26" s="9" t="s">
        <v>354</v>
      </c>
      <c r="H26" s="9" t="s">
        <v>148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639</v>
      </c>
      <c r="S26" s="9">
        <f t="shared" si="3"/>
        <v>1079991</v>
      </c>
      <c r="T26" s="9">
        <f t="shared" si="4"/>
        <v>14536</v>
      </c>
    </row>
    <row r="27" spans="1:20" x14ac:dyDescent="0.25">
      <c r="A27" s="9">
        <v>65</v>
      </c>
      <c r="B27" s="9" t="s">
        <v>0</v>
      </c>
      <c r="C27" s="9" t="s">
        <v>192</v>
      </c>
      <c r="D27" s="9" t="s">
        <v>225</v>
      </c>
      <c r="E27" s="9" t="s">
        <v>224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639</v>
      </c>
      <c r="S27" s="9">
        <f t="shared" si="3"/>
        <v>2569515</v>
      </c>
      <c r="T27" s="9">
        <f t="shared" si="4"/>
        <v>34583</v>
      </c>
    </row>
    <row r="28" spans="1:20" x14ac:dyDescent="0.25">
      <c r="A28" s="9">
        <v>2357</v>
      </c>
      <c r="B28" s="9" t="s">
        <v>0</v>
      </c>
      <c r="C28" s="9" t="s">
        <v>191</v>
      </c>
      <c r="D28" s="9" t="s">
        <v>225</v>
      </c>
      <c r="E28" s="9" t="s">
        <v>224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639</v>
      </c>
      <c r="S28" s="9">
        <f t="shared" si="3"/>
        <v>92417970</v>
      </c>
      <c r="T28" s="9">
        <f t="shared" si="4"/>
        <v>1243849</v>
      </c>
    </row>
    <row r="29" spans="1:20" x14ac:dyDescent="0.25">
      <c r="A29" s="9">
        <v>7</v>
      </c>
      <c r="B29" s="9" t="s">
        <v>0</v>
      </c>
      <c r="C29" s="9" t="s">
        <v>173</v>
      </c>
      <c r="D29" s="9" t="s">
        <v>225</v>
      </c>
      <c r="E29" s="9" t="s">
        <v>224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174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639</v>
      </c>
      <c r="S29" s="9">
        <f t="shared" si="3"/>
        <v>347844</v>
      </c>
      <c r="T29" s="9">
        <f t="shared" si="4"/>
        <v>4682</v>
      </c>
    </row>
    <row r="30" spans="1:20" x14ac:dyDescent="0.25">
      <c r="A30" s="9">
        <v>104</v>
      </c>
      <c r="B30" s="9" t="s">
        <v>0</v>
      </c>
      <c r="C30" s="9" t="s">
        <v>447</v>
      </c>
      <c r="D30" s="9" t="s">
        <v>225</v>
      </c>
      <c r="E30" s="9" t="s">
        <v>224</v>
      </c>
      <c r="F30" s="9" t="s">
        <v>5</v>
      </c>
      <c r="G30" s="9" t="s">
        <v>183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639</v>
      </c>
      <c r="S30" s="9">
        <f t="shared" si="3"/>
        <v>5689112</v>
      </c>
      <c r="T30" s="9">
        <f t="shared" si="4"/>
        <v>76569</v>
      </c>
    </row>
    <row r="31" spans="1:20" x14ac:dyDescent="0.25">
      <c r="A31" s="9">
        <v>4400</v>
      </c>
      <c r="B31" s="9" t="s">
        <v>0</v>
      </c>
      <c r="C31" s="9" t="s">
        <v>518</v>
      </c>
      <c r="D31" s="9" t="s">
        <v>225</v>
      </c>
      <c r="E31" s="9" t="s">
        <v>224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639</v>
      </c>
      <c r="S31" s="9">
        <f t="shared" si="3"/>
        <v>203302000</v>
      </c>
      <c r="T31" s="9">
        <f t="shared" si="4"/>
        <v>2736231</v>
      </c>
    </row>
    <row r="32" spans="1:20" x14ac:dyDescent="0.25">
      <c r="A32" s="9">
        <v>393</v>
      </c>
      <c r="B32" s="9" t="s">
        <v>0</v>
      </c>
      <c r="C32" s="9" t="s">
        <v>519</v>
      </c>
      <c r="D32" s="9" t="s">
        <v>223</v>
      </c>
      <c r="E32" s="9" t="s">
        <v>224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639</v>
      </c>
      <c r="S32" s="9">
        <f t="shared" si="3"/>
        <v>20599095</v>
      </c>
      <c r="T32" s="9">
        <f t="shared" si="4"/>
        <v>277242</v>
      </c>
    </row>
    <row r="33" spans="1:20" x14ac:dyDescent="0.25">
      <c r="A33" s="9">
        <v>7</v>
      </c>
      <c r="B33" s="9" t="s">
        <v>0</v>
      </c>
      <c r="C33" s="9" t="s">
        <v>486</v>
      </c>
      <c r="D33" s="9" t="s">
        <v>225</v>
      </c>
      <c r="E33" s="9" t="s">
        <v>224</v>
      </c>
      <c r="F33" s="9" t="s">
        <v>5</v>
      </c>
      <c r="G33" s="9" t="s">
        <v>170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639</v>
      </c>
      <c r="S33" s="9">
        <f t="shared" si="3"/>
        <v>383096</v>
      </c>
      <c r="T33" s="9">
        <f t="shared" si="4"/>
        <v>5156</v>
      </c>
    </row>
    <row r="34" spans="1:20" x14ac:dyDescent="0.25">
      <c r="A34" s="9">
        <v>11</v>
      </c>
      <c r="B34" s="9" t="s">
        <v>0</v>
      </c>
      <c r="C34" s="9" t="s">
        <v>487</v>
      </c>
      <c r="D34" s="9" t="s">
        <v>223</v>
      </c>
      <c r="E34" s="9" t="s">
        <v>224</v>
      </c>
      <c r="F34" s="9" t="s">
        <v>5</v>
      </c>
      <c r="G34" s="9" t="s">
        <v>170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639</v>
      </c>
      <c r="S34" s="9">
        <f t="shared" si="3"/>
        <v>569778</v>
      </c>
      <c r="T34" s="9">
        <f t="shared" si="4"/>
        <v>7669</v>
      </c>
    </row>
    <row r="35" spans="1:20" x14ac:dyDescent="0.25">
      <c r="A35" s="9">
        <v>4876</v>
      </c>
      <c r="B35" s="9" t="s">
        <v>0</v>
      </c>
      <c r="C35" s="9" t="s">
        <v>543</v>
      </c>
      <c r="D35" s="9" t="s">
        <v>223</v>
      </c>
      <c r="E35" s="9" t="s">
        <v>224</v>
      </c>
      <c r="F35" s="9" t="s">
        <v>5</v>
      </c>
      <c r="G35" s="9" t="s">
        <v>183</v>
      </c>
      <c r="H35" s="9" t="s">
        <v>341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639</v>
      </c>
      <c r="S35" s="9">
        <f t="shared" si="3"/>
        <v>321830628</v>
      </c>
      <c r="T35" s="9">
        <f t="shared" si="4"/>
        <v>4331502</v>
      </c>
    </row>
    <row r="36" spans="1:20" x14ac:dyDescent="0.25">
      <c r="A36" s="9">
        <v>4</v>
      </c>
      <c r="B36" s="9" t="s">
        <v>0</v>
      </c>
      <c r="C36" s="9" t="s">
        <v>176</v>
      </c>
      <c r="D36" s="9" t="s">
        <v>226</v>
      </c>
      <c r="E36" s="9" t="s">
        <v>224</v>
      </c>
      <c r="F36" s="9" t="s">
        <v>5</v>
      </c>
      <c r="G36" s="9" t="s">
        <v>75</v>
      </c>
      <c r="H36" s="9" t="s">
        <v>154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639</v>
      </c>
      <c r="S36" s="9">
        <f t="shared" si="3"/>
        <v>396992</v>
      </c>
      <c r="T36" s="9">
        <f t="shared" si="4"/>
        <v>5343</v>
      </c>
    </row>
    <row r="37" spans="1:20" x14ac:dyDescent="0.25">
      <c r="A37" s="9">
        <v>65</v>
      </c>
      <c r="B37" s="9" t="s">
        <v>0</v>
      </c>
      <c r="C37" s="9" t="s">
        <v>399</v>
      </c>
      <c r="D37" s="9" t="s">
        <v>226</v>
      </c>
      <c r="E37" s="9" t="s">
        <v>224</v>
      </c>
      <c r="F37" s="9" t="s">
        <v>5</v>
      </c>
      <c r="G37" s="9" t="s">
        <v>354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639</v>
      </c>
      <c r="S37" s="9">
        <f t="shared" si="3"/>
        <v>8051095</v>
      </c>
      <c r="T37" s="9">
        <f t="shared" si="4"/>
        <v>108359</v>
      </c>
    </row>
    <row r="38" spans="1:20" x14ac:dyDescent="0.25">
      <c r="A38" s="9">
        <v>4</v>
      </c>
      <c r="B38" s="9" t="s">
        <v>0</v>
      </c>
      <c r="C38" s="9" t="s">
        <v>81</v>
      </c>
      <c r="D38" s="9" t="s">
        <v>226</v>
      </c>
      <c r="E38" s="9" t="s">
        <v>224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639</v>
      </c>
      <c r="S38" s="9">
        <f t="shared" si="3"/>
        <v>358744</v>
      </c>
      <c r="T38" s="9">
        <f t="shared" si="4"/>
        <v>4828</v>
      </c>
    </row>
    <row r="39" spans="1:20" x14ac:dyDescent="0.25">
      <c r="A39" s="9">
        <v>9</v>
      </c>
      <c r="B39" s="9" t="s">
        <v>0</v>
      </c>
      <c r="C39" s="9" t="s">
        <v>94</v>
      </c>
      <c r="D39" s="9" t="s">
        <v>229</v>
      </c>
      <c r="E39" s="9" t="s">
        <v>224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639</v>
      </c>
      <c r="S39" s="9">
        <f t="shared" si="3"/>
        <v>512910</v>
      </c>
      <c r="T39" s="9">
        <f t="shared" si="4"/>
        <v>6903</v>
      </c>
    </row>
    <row r="40" spans="1:20" x14ac:dyDescent="0.25">
      <c r="A40" s="9">
        <v>374</v>
      </c>
      <c r="B40" s="9" t="s">
        <v>0</v>
      </c>
      <c r="C40" s="9" t="s">
        <v>520</v>
      </c>
      <c r="D40" s="9" t="s">
        <v>229</v>
      </c>
      <c r="E40" s="9" t="s">
        <v>224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639</v>
      </c>
      <c r="S40" s="9">
        <f t="shared" si="3"/>
        <v>13812942</v>
      </c>
      <c r="T40" s="9">
        <f t="shared" si="4"/>
        <v>185908</v>
      </c>
    </row>
    <row r="41" spans="1:20" x14ac:dyDescent="0.25">
      <c r="A41" s="9">
        <v>84</v>
      </c>
      <c r="B41" s="9" t="s">
        <v>0</v>
      </c>
      <c r="C41" s="9" t="s">
        <v>305</v>
      </c>
      <c r="D41" s="9" t="s">
        <v>229</v>
      </c>
      <c r="E41" s="9" t="s">
        <v>224</v>
      </c>
      <c r="F41" s="9" t="s">
        <v>1</v>
      </c>
      <c r="G41" s="9" t="s">
        <v>306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639</v>
      </c>
      <c r="S41" s="9">
        <f t="shared" si="3"/>
        <v>5746272</v>
      </c>
      <c r="T41" s="9">
        <f t="shared" si="4"/>
        <v>77339</v>
      </c>
    </row>
    <row r="42" spans="1:20" x14ac:dyDescent="0.25">
      <c r="A42" s="9">
        <v>18</v>
      </c>
      <c r="B42" s="9" t="s">
        <v>0</v>
      </c>
      <c r="C42" s="9" t="s">
        <v>193</v>
      </c>
      <c r="D42" s="9" t="s">
        <v>229</v>
      </c>
      <c r="E42" s="9" t="s">
        <v>224</v>
      </c>
      <c r="F42" s="9" t="s">
        <v>5</v>
      </c>
      <c r="G42" s="9" t="s">
        <v>183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639</v>
      </c>
      <c r="S42" s="9">
        <f t="shared" si="3"/>
        <v>1299546</v>
      </c>
      <c r="T42" s="9">
        <f t="shared" si="4"/>
        <v>17491</v>
      </c>
    </row>
    <row r="43" spans="1:20" x14ac:dyDescent="0.25">
      <c r="A43" s="9">
        <v>4</v>
      </c>
      <c r="B43" s="9" t="s">
        <v>0</v>
      </c>
      <c r="C43" s="9" t="s">
        <v>194</v>
      </c>
      <c r="D43" s="9" t="s">
        <v>229</v>
      </c>
      <c r="E43" s="9" t="s">
        <v>224</v>
      </c>
      <c r="F43" s="9" t="s">
        <v>5</v>
      </c>
      <c r="G43" s="9" t="s">
        <v>183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639</v>
      </c>
      <c r="S43" s="9">
        <f t="shared" si="3"/>
        <v>316152</v>
      </c>
      <c r="T43" s="9">
        <f t="shared" si="4"/>
        <v>4255</v>
      </c>
    </row>
    <row r="44" spans="1:20" x14ac:dyDescent="0.25">
      <c r="A44" s="9">
        <v>6</v>
      </c>
      <c r="B44" s="9" t="s">
        <v>0</v>
      </c>
      <c r="C44" s="9" t="s">
        <v>578</v>
      </c>
      <c r="D44" s="9" t="s">
        <v>229</v>
      </c>
      <c r="E44" s="9" t="s">
        <v>224</v>
      </c>
      <c r="F44" s="9" t="s">
        <v>5</v>
      </c>
      <c r="G44" s="9" t="s">
        <v>525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639</v>
      </c>
      <c r="S44" s="9">
        <f t="shared" si="3"/>
        <v>476694</v>
      </c>
      <c r="T44" s="9">
        <f t="shared" si="4"/>
        <v>6416</v>
      </c>
    </row>
    <row r="45" spans="1:20" x14ac:dyDescent="0.25">
      <c r="A45" s="9">
        <v>5426</v>
      </c>
      <c r="B45" s="9" t="s">
        <v>0</v>
      </c>
      <c r="C45" s="9" t="s">
        <v>128</v>
      </c>
      <c r="D45" s="9" t="s">
        <v>230</v>
      </c>
      <c r="E45" s="9" t="s">
        <v>228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K45" s="9" t="s">
        <v>7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639</v>
      </c>
      <c r="S45" s="9">
        <f t="shared" si="3"/>
        <v>130224000</v>
      </c>
      <c r="T45" s="9">
        <f t="shared" si="4"/>
        <v>1752678</v>
      </c>
    </row>
    <row r="46" spans="1:20" x14ac:dyDescent="0.25">
      <c r="A46" s="9">
        <v>80</v>
      </c>
      <c r="B46" s="9" t="s">
        <v>0</v>
      </c>
      <c r="C46" s="9" t="s">
        <v>334</v>
      </c>
      <c r="D46" s="9" t="s">
        <v>229</v>
      </c>
      <c r="E46" s="9" t="s">
        <v>228</v>
      </c>
      <c r="F46" s="9" t="s">
        <v>5</v>
      </c>
      <c r="G46" s="9" t="s">
        <v>170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639</v>
      </c>
      <c r="S46" s="9">
        <f t="shared" si="3"/>
        <v>5758160</v>
      </c>
      <c r="T46" s="9">
        <f t="shared" si="4"/>
        <v>77499</v>
      </c>
    </row>
    <row r="47" spans="1:20" x14ac:dyDescent="0.25">
      <c r="A47" s="9">
        <v>7</v>
      </c>
      <c r="B47" s="9" t="s">
        <v>0</v>
      </c>
      <c r="C47" s="9" t="s">
        <v>304</v>
      </c>
      <c r="D47" s="9" t="s">
        <v>225</v>
      </c>
      <c r="E47" s="9" t="s">
        <v>228</v>
      </c>
      <c r="F47" s="9" t="s">
        <v>5</v>
      </c>
      <c r="G47" s="9" t="s">
        <v>170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639</v>
      </c>
      <c r="S47" s="9">
        <f t="shared" si="3"/>
        <v>573398</v>
      </c>
      <c r="T47" s="9">
        <f t="shared" si="4"/>
        <v>7717</v>
      </c>
    </row>
    <row r="48" spans="1:20" x14ac:dyDescent="0.25">
      <c r="A48" s="9">
        <v>2</v>
      </c>
      <c r="B48" s="9" t="s">
        <v>0</v>
      </c>
      <c r="C48" s="9" t="s">
        <v>350</v>
      </c>
      <c r="D48" s="9" t="s">
        <v>223</v>
      </c>
      <c r="E48" s="9" t="s">
        <v>228</v>
      </c>
      <c r="F48" s="9" t="s">
        <v>5</v>
      </c>
      <c r="G48" s="9" t="s">
        <v>170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639</v>
      </c>
      <c r="S48" s="9">
        <f t="shared" si="3"/>
        <v>215420</v>
      </c>
      <c r="T48" s="9">
        <f t="shared" si="4"/>
        <v>2899</v>
      </c>
    </row>
    <row r="49" spans="1:20" x14ac:dyDescent="0.25">
      <c r="A49" s="9">
        <v>2</v>
      </c>
      <c r="B49" s="9" t="s">
        <v>0</v>
      </c>
      <c r="C49" s="9" t="s">
        <v>398</v>
      </c>
      <c r="D49" s="9" t="s">
        <v>229</v>
      </c>
      <c r="E49" s="9" t="s">
        <v>228</v>
      </c>
      <c r="F49" s="9" t="s">
        <v>5</v>
      </c>
      <c r="G49" s="9" t="s">
        <v>170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639</v>
      </c>
      <c r="S49" s="9">
        <f t="shared" si="3"/>
        <v>267200</v>
      </c>
      <c r="T49" s="9">
        <f t="shared" si="4"/>
        <v>3596</v>
      </c>
    </row>
    <row r="50" spans="1:20" x14ac:dyDescent="0.25">
      <c r="A50" s="9">
        <v>896</v>
      </c>
      <c r="B50" s="9" t="s">
        <v>9</v>
      </c>
      <c r="C50" s="9" t="s">
        <v>352</v>
      </c>
      <c r="D50" s="9" t="s">
        <v>229</v>
      </c>
      <c r="E50" s="9" t="s">
        <v>224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639</v>
      </c>
      <c r="S50" s="9">
        <f t="shared" si="3"/>
        <v>67147136</v>
      </c>
      <c r="T50" s="9">
        <f t="shared" si="4"/>
        <v>903730</v>
      </c>
    </row>
    <row r="51" spans="1:20" x14ac:dyDescent="0.25">
      <c r="A51" s="9">
        <v>10488</v>
      </c>
      <c r="B51" s="9" t="s">
        <v>9</v>
      </c>
      <c r="C51" s="9" t="s">
        <v>544</v>
      </c>
      <c r="D51" s="9" t="s">
        <v>229</v>
      </c>
      <c r="E51" s="9" t="s">
        <v>224</v>
      </c>
      <c r="F51" s="9" t="s">
        <v>9</v>
      </c>
      <c r="G51" s="9" t="s">
        <v>545</v>
      </c>
      <c r="H51" s="9" t="s">
        <v>2</v>
      </c>
      <c r="I51" s="9">
        <v>13</v>
      </c>
      <c r="J51" s="9" t="s">
        <v>43</v>
      </c>
      <c r="L51" s="9" t="s">
        <v>546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639</v>
      </c>
      <c r="S51" s="9">
        <f t="shared" si="3"/>
        <v>1337366832</v>
      </c>
      <c r="T51" s="9">
        <f t="shared" si="4"/>
        <v>17999554</v>
      </c>
    </row>
    <row r="52" spans="1:20" x14ac:dyDescent="0.25">
      <c r="A52" s="9">
        <v>9</v>
      </c>
      <c r="B52" s="9" t="s">
        <v>9</v>
      </c>
      <c r="C52" s="9" t="s">
        <v>95</v>
      </c>
      <c r="D52" s="9" t="s">
        <v>229</v>
      </c>
      <c r="E52" s="9" t="s">
        <v>224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639</v>
      </c>
      <c r="S52" s="9">
        <f t="shared" si="3"/>
        <v>1461681</v>
      </c>
      <c r="T52" s="9">
        <f t="shared" si="4"/>
        <v>19673</v>
      </c>
    </row>
    <row r="53" spans="1:20" x14ac:dyDescent="0.25">
      <c r="A53" s="9">
        <v>162</v>
      </c>
      <c r="B53" s="9" t="s">
        <v>9</v>
      </c>
      <c r="C53" s="9" t="s">
        <v>336</v>
      </c>
      <c r="D53" s="9" t="s">
        <v>229</v>
      </c>
      <c r="E53" s="9" t="s">
        <v>224</v>
      </c>
      <c r="F53" s="9" t="s">
        <v>5</v>
      </c>
      <c r="G53" s="9" t="s">
        <v>183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639</v>
      </c>
      <c r="S53" s="9">
        <f t="shared" si="3"/>
        <v>32293080</v>
      </c>
      <c r="T53" s="9">
        <f t="shared" si="4"/>
        <v>434631</v>
      </c>
    </row>
    <row r="54" spans="1:20" x14ac:dyDescent="0.25">
      <c r="A54" s="9">
        <v>15</v>
      </c>
      <c r="B54" s="9" t="s">
        <v>9</v>
      </c>
      <c r="C54" s="9" t="s">
        <v>547</v>
      </c>
      <c r="D54" s="9" t="s">
        <v>229</v>
      </c>
      <c r="E54" s="9" t="s">
        <v>224</v>
      </c>
      <c r="F54" s="9" t="s">
        <v>9</v>
      </c>
      <c r="G54" s="9" t="s">
        <v>545</v>
      </c>
      <c r="H54" s="9" t="s">
        <v>2</v>
      </c>
      <c r="I54" s="9">
        <v>13</v>
      </c>
      <c r="J54" s="9" t="s">
        <v>43</v>
      </c>
      <c r="L54" s="9" t="s">
        <v>546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639</v>
      </c>
      <c r="S54" s="9">
        <f t="shared" si="3"/>
        <v>2185050</v>
      </c>
      <c r="T54" s="9">
        <f t="shared" si="4"/>
        <v>29408</v>
      </c>
    </row>
    <row r="55" spans="1:20" x14ac:dyDescent="0.25">
      <c r="A55" s="9">
        <v>840</v>
      </c>
      <c r="B55" s="9" t="s">
        <v>9</v>
      </c>
      <c r="C55" s="9" t="s">
        <v>195</v>
      </c>
      <c r="D55" s="9" t="s">
        <v>226</v>
      </c>
      <c r="E55" s="9" t="s">
        <v>224</v>
      </c>
      <c r="F55" s="9" t="s">
        <v>5</v>
      </c>
      <c r="G55" s="9" t="s">
        <v>75</v>
      </c>
      <c r="H55" s="9" t="s">
        <v>455</v>
      </c>
      <c r="I55" s="9">
        <v>16</v>
      </c>
      <c r="J55" s="9" t="s">
        <v>196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639</v>
      </c>
      <c r="S55" s="9">
        <f t="shared" si="3"/>
        <v>235057200</v>
      </c>
      <c r="T55" s="9">
        <f t="shared" si="4"/>
        <v>3163623</v>
      </c>
    </row>
    <row r="56" spans="1:20" x14ac:dyDescent="0.25">
      <c r="A56" s="9">
        <v>555</v>
      </c>
      <c r="B56" s="9" t="s">
        <v>10</v>
      </c>
      <c r="C56" s="9" t="s">
        <v>96</v>
      </c>
      <c r="D56" s="9" t="s">
        <v>226</v>
      </c>
      <c r="E56" s="9" t="s">
        <v>224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639</v>
      </c>
      <c r="S56" s="9">
        <f t="shared" si="3"/>
        <v>37729455</v>
      </c>
      <c r="T56" s="9">
        <f t="shared" si="4"/>
        <v>507799</v>
      </c>
    </row>
    <row r="57" spans="1:20" x14ac:dyDescent="0.25">
      <c r="A57" s="9">
        <v>60</v>
      </c>
      <c r="B57" s="9" t="s">
        <v>10</v>
      </c>
      <c r="C57" s="9" t="s">
        <v>339</v>
      </c>
      <c r="D57" s="9" t="s">
        <v>226</v>
      </c>
      <c r="E57" s="9" t="s">
        <v>224</v>
      </c>
      <c r="F57" s="9" t="s">
        <v>1</v>
      </c>
      <c r="G57" s="9" t="s">
        <v>306</v>
      </c>
      <c r="H57" s="9" t="s">
        <v>149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639</v>
      </c>
      <c r="S57" s="9">
        <f t="shared" si="3"/>
        <v>5567220</v>
      </c>
      <c r="T57" s="9">
        <f t="shared" si="4"/>
        <v>74929</v>
      </c>
    </row>
    <row r="58" spans="1:20" x14ac:dyDescent="0.25">
      <c r="A58" s="9">
        <v>2</v>
      </c>
      <c r="B58" s="9" t="s">
        <v>10</v>
      </c>
      <c r="C58" s="9" t="s">
        <v>521</v>
      </c>
      <c r="D58" s="9" t="s">
        <v>226</v>
      </c>
      <c r="E58" s="9" t="s">
        <v>224</v>
      </c>
      <c r="F58" s="9" t="s">
        <v>5</v>
      </c>
      <c r="G58" s="9" t="s">
        <v>354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639</v>
      </c>
      <c r="S58" s="9">
        <f t="shared" si="3"/>
        <v>158500</v>
      </c>
      <c r="T58" s="9">
        <f t="shared" si="4"/>
        <v>2133</v>
      </c>
    </row>
    <row r="59" spans="1:20" x14ac:dyDescent="0.25">
      <c r="A59" s="9">
        <v>87</v>
      </c>
      <c r="B59" s="9" t="s">
        <v>10</v>
      </c>
      <c r="C59" s="9" t="s">
        <v>340</v>
      </c>
      <c r="D59" s="9" t="s">
        <v>226</v>
      </c>
      <c r="E59" s="9" t="s">
        <v>224</v>
      </c>
      <c r="F59" s="9" t="s">
        <v>1</v>
      </c>
      <c r="G59" s="9" t="s">
        <v>306</v>
      </c>
      <c r="H59" s="9" t="s">
        <v>198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639</v>
      </c>
      <c r="S59" s="9">
        <f t="shared" si="3"/>
        <v>8175999</v>
      </c>
      <c r="T59" s="9">
        <f t="shared" si="4"/>
        <v>110040</v>
      </c>
    </row>
    <row r="60" spans="1:20" x14ac:dyDescent="0.25">
      <c r="A60" s="9">
        <v>104</v>
      </c>
      <c r="B60" s="9" t="s">
        <v>10</v>
      </c>
      <c r="C60" s="9" t="s">
        <v>402</v>
      </c>
      <c r="D60" s="9" t="s">
        <v>226</v>
      </c>
      <c r="E60" s="9" t="s">
        <v>224</v>
      </c>
      <c r="F60" s="9" t="s">
        <v>5</v>
      </c>
      <c r="G60" s="9" t="s">
        <v>354</v>
      </c>
      <c r="H60" s="9" t="s">
        <v>148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639</v>
      </c>
      <c r="S60" s="9">
        <f t="shared" si="3"/>
        <v>12967240</v>
      </c>
      <c r="T60" s="9">
        <f t="shared" si="4"/>
        <v>174525</v>
      </c>
    </row>
    <row r="61" spans="1:20" x14ac:dyDescent="0.25">
      <c r="A61" s="9">
        <v>13</v>
      </c>
      <c r="B61" s="9" t="s">
        <v>10</v>
      </c>
      <c r="C61" s="9" t="s">
        <v>456</v>
      </c>
      <c r="D61" s="9" t="s">
        <v>226</v>
      </c>
      <c r="E61" s="9" t="s">
        <v>224</v>
      </c>
      <c r="F61" s="9" t="s">
        <v>5</v>
      </c>
      <c r="G61" s="9" t="s">
        <v>354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639</v>
      </c>
      <c r="S61" s="9">
        <f t="shared" si="3"/>
        <v>2167204</v>
      </c>
      <c r="T61" s="9">
        <f t="shared" si="4"/>
        <v>29168</v>
      </c>
    </row>
    <row r="62" spans="1:20" x14ac:dyDescent="0.25">
      <c r="A62" s="9">
        <v>223</v>
      </c>
      <c r="B62" s="9" t="s">
        <v>10</v>
      </c>
      <c r="C62" s="9" t="s">
        <v>353</v>
      </c>
      <c r="D62" s="9" t="s">
        <v>226</v>
      </c>
      <c r="E62" s="9" t="s">
        <v>224</v>
      </c>
      <c r="F62" s="9" t="s">
        <v>5</v>
      </c>
      <c r="G62" s="9" t="s">
        <v>354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639</v>
      </c>
      <c r="S62" s="9">
        <f t="shared" si="3"/>
        <v>29720994</v>
      </c>
      <c r="T62" s="9">
        <f t="shared" si="4"/>
        <v>400013</v>
      </c>
    </row>
    <row r="63" spans="1:20" x14ac:dyDescent="0.25">
      <c r="A63" s="9">
        <v>34</v>
      </c>
      <c r="B63" s="9" t="s">
        <v>10</v>
      </c>
      <c r="C63" s="9" t="s">
        <v>355</v>
      </c>
      <c r="D63" s="9" t="s">
        <v>226</v>
      </c>
      <c r="E63" s="9" t="s">
        <v>224</v>
      </c>
      <c r="F63" s="9" t="s">
        <v>5</v>
      </c>
      <c r="G63" s="9" t="s">
        <v>354</v>
      </c>
      <c r="H63" s="9" t="s">
        <v>351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639</v>
      </c>
      <c r="S63" s="9">
        <f t="shared" si="3"/>
        <v>6548706</v>
      </c>
      <c r="T63" s="9">
        <f t="shared" si="4"/>
        <v>88139</v>
      </c>
    </row>
    <row r="64" spans="1:20" x14ac:dyDescent="0.25">
      <c r="A64" s="9">
        <v>49</v>
      </c>
      <c r="B64" s="9" t="s">
        <v>10</v>
      </c>
      <c r="C64" s="9" t="s">
        <v>337</v>
      </c>
      <c r="D64" s="9" t="s">
        <v>229</v>
      </c>
      <c r="E64" s="9" t="s">
        <v>224</v>
      </c>
      <c r="F64" s="9" t="s">
        <v>1</v>
      </c>
      <c r="G64" s="9" t="s">
        <v>306</v>
      </c>
      <c r="H64" s="9" t="s">
        <v>198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639</v>
      </c>
      <c r="S64" s="9">
        <f t="shared" si="3"/>
        <v>5759901</v>
      </c>
      <c r="T64" s="9">
        <f t="shared" si="4"/>
        <v>77522</v>
      </c>
    </row>
    <row r="65" spans="1:20" x14ac:dyDescent="0.25">
      <c r="A65" s="9">
        <v>74</v>
      </c>
      <c r="B65" s="9" t="s">
        <v>10</v>
      </c>
      <c r="C65" s="9" t="s">
        <v>338</v>
      </c>
      <c r="D65" s="9" t="s">
        <v>226</v>
      </c>
      <c r="E65" s="9" t="s">
        <v>224</v>
      </c>
      <c r="F65" s="9" t="s">
        <v>1</v>
      </c>
      <c r="G65" s="9" t="s">
        <v>306</v>
      </c>
      <c r="H65" s="9" t="s">
        <v>154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639</v>
      </c>
      <c r="S65" s="9">
        <f t="shared" ref="S65:S128" si="7">M65*A65</f>
        <v>7867310</v>
      </c>
      <c r="T65" s="9">
        <f t="shared" ref="T65:T128" si="8">ROUND(S65/74.3,0)</f>
        <v>105886</v>
      </c>
    </row>
    <row r="66" spans="1:20" x14ac:dyDescent="0.25">
      <c r="A66" s="9">
        <v>38</v>
      </c>
      <c r="B66" s="9" t="s">
        <v>10</v>
      </c>
      <c r="C66" s="9" t="s">
        <v>619</v>
      </c>
      <c r="D66" s="9" t="s">
        <v>226</v>
      </c>
      <c r="E66" s="9" t="s">
        <v>224</v>
      </c>
      <c r="F66" s="9" t="s">
        <v>5</v>
      </c>
      <c r="G66" s="9" t="s">
        <v>354</v>
      </c>
      <c r="H66" s="9" t="s">
        <v>148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639</v>
      </c>
      <c r="S66" s="9">
        <f t="shared" si="7"/>
        <v>4078920</v>
      </c>
      <c r="T66" s="9">
        <f t="shared" si="8"/>
        <v>54898</v>
      </c>
    </row>
    <row r="67" spans="1:20" x14ac:dyDescent="0.25">
      <c r="A67" s="9">
        <v>28</v>
      </c>
      <c r="B67" s="9" t="s">
        <v>10</v>
      </c>
      <c r="C67" s="9" t="s">
        <v>457</v>
      </c>
      <c r="D67" s="9" t="s">
        <v>226</v>
      </c>
      <c r="E67" s="9" t="s">
        <v>224</v>
      </c>
      <c r="F67" s="9" t="s">
        <v>5</v>
      </c>
      <c r="G67" s="9" t="s">
        <v>354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639</v>
      </c>
      <c r="S67" s="9">
        <f t="shared" si="7"/>
        <v>3922716</v>
      </c>
      <c r="T67" s="9">
        <f t="shared" si="8"/>
        <v>52796</v>
      </c>
    </row>
    <row r="68" spans="1:20" x14ac:dyDescent="0.25">
      <c r="A68" s="9">
        <v>442</v>
      </c>
      <c r="B68" s="9" t="s">
        <v>10</v>
      </c>
      <c r="C68" s="9" t="s">
        <v>178</v>
      </c>
      <c r="D68" s="9" t="s">
        <v>229</v>
      </c>
      <c r="E68" s="9" t="s">
        <v>228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639</v>
      </c>
      <c r="S68" s="9">
        <f t="shared" si="7"/>
        <v>22472164</v>
      </c>
      <c r="T68" s="9">
        <f t="shared" si="8"/>
        <v>302452</v>
      </c>
    </row>
    <row r="69" spans="1:20" x14ac:dyDescent="0.25">
      <c r="A69" s="9">
        <v>549</v>
      </c>
      <c r="B69" s="9" t="s">
        <v>10</v>
      </c>
      <c r="C69" s="9" t="s">
        <v>179</v>
      </c>
      <c r="D69" s="9" t="s">
        <v>223</v>
      </c>
      <c r="E69" s="9" t="s">
        <v>228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639</v>
      </c>
      <c r="S69" s="9">
        <f t="shared" si="7"/>
        <v>35615277</v>
      </c>
      <c r="T69" s="9">
        <f t="shared" si="8"/>
        <v>479344</v>
      </c>
    </row>
    <row r="70" spans="1:20" x14ac:dyDescent="0.25">
      <c r="A70" s="9">
        <v>17</v>
      </c>
      <c r="B70" s="9" t="s">
        <v>10</v>
      </c>
      <c r="C70" s="9" t="s">
        <v>207</v>
      </c>
      <c r="D70" s="9" t="s">
        <v>225</v>
      </c>
      <c r="E70" s="9" t="s">
        <v>228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639</v>
      </c>
      <c r="S70" s="9">
        <f t="shared" si="7"/>
        <v>1140921</v>
      </c>
      <c r="T70" s="9">
        <f t="shared" si="8"/>
        <v>15356</v>
      </c>
    </row>
    <row r="71" spans="1:20" x14ac:dyDescent="0.25">
      <c r="A71" s="9">
        <v>485</v>
      </c>
      <c r="B71" s="9" t="s">
        <v>10</v>
      </c>
      <c r="C71" s="9" t="s">
        <v>208</v>
      </c>
      <c r="D71" s="9" t="s">
        <v>223</v>
      </c>
      <c r="E71" s="9" t="s">
        <v>224</v>
      </c>
      <c r="F71" s="9" t="s">
        <v>1</v>
      </c>
      <c r="G71" s="9" t="s">
        <v>97</v>
      </c>
      <c r="H71" s="9" t="s">
        <v>175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639</v>
      </c>
      <c r="S71" s="9">
        <f t="shared" si="7"/>
        <v>25195265</v>
      </c>
      <c r="T71" s="9">
        <f t="shared" si="8"/>
        <v>339102</v>
      </c>
    </row>
    <row r="72" spans="1:20" x14ac:dyDescent="0.25">
      <c r="A72" s="9">
        <v>128</v>
      </c>
      <c r="B72" s="9" t="s">
        <v>10</v>
      </c>
      <c r="C72" s="9" t="s">
        <v>485</v>
      </c>
      <c r="D72" s="9" t="s">
        <v>223</v>
      </c>
      <c r="E72" s="9" t="s">
        <v>224</v>
      </c>
      <c r="F72" s="9" t="s">
        <v>5</v>
      </c>
      <c r="G72" s="9" t="s">
        <v>183</v>
      </c>
      <c r="H72" s="9" t="s">
        <v>129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639</v>
      </c>
      <c r="S72" s="9">
        <f t="shared" si="7"/>
        <v>6887552</v>
      </c>
      <c r="T72" s="9">
        <f t="shared" si="8"/>
        <v>92699</v>
      </c>
    </row>
    <row r="73" spans="1:20" x14ac:dyDescent="0.25">
      <c r="A73" s="9">
        <v>77</v>
      </c>
      <c r="B73" s="9" t="s">
        <v>10</v>
      </c>
      <c r="C73" s="9" t="s">
        <v>522</v>
      </c>
      <c r="D73" s="9" t="s">
        <v>223</v>
      </c>
      <c r="E73" s="9" t="s">
        <v>224</v>
      </c>
      <c r="F73" s="9" t="s">
        <v>5</v>
      </c>
      <c r="G73" s="9" t="s">
        <v>183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639</v>
      </c>
      <c r="S73" s="9">
        <f t="shared" si="7"/>
        <v>4474162</v>
      </c>
      <c r="T73" s="9">
        <f t="shared" si="8"/>
        <v>60218</v>
      </c>
    </row>
    <row r="74" spans="1:20" x14ac:dyDescent="0.25">
      <c r="A74" s="9">
        <v>3926</v>
      </c>
      <c r="B74" s="9" t="s">
        <v>10</v>
      </c>
      <c r="C74" s="9" t="s">
        <v>209</v>
      </c>
      <c r="D74" s="9" t="s">
        <v>225</v>
      </c>
      <c r="E74" s="9" t="s">
        <v>224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639</v>
      </c>
      <c r="S74" s="9">
        <f t="shared" si="7"/>
        <v>148854290</v>
      </c>
      <c r="T74" s="9">
        <f t="shared" si="8"/>
        <v>2003422</v>
      </c>
    </row>
    <row r="75" spans="1:20" x14ac:dyDescent="0.25">
      <c r="A75" s="9">
        <v>989</v>
      </c>
      <c r="B75" s="9" t="s">
        <v>10</v>
      </c>
      <c r="C75" s="9" t="s">
        <v>197</v>
      </c>
      <c r="D75" s="9" t="s">
        <v>226</v>
      </c>
      <c r="E75" s="9" t="s">
        <v>224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639</v>
      </c>
      <c r="S75" s="9">
        <f t="shared" si="7"/>
        <v>60485262</v>
      </c>
      <c r="T75" s="9">
        <f t="shared" si="8"/>
        <v>814068</v>
      </c>
    </row>
    <row r="76" spans="1:20" x14ac:dyDescent="0.25">
      <c r="A76" s="9">
        <v>85</v>
      </c>
      <c r="B76" s="9" t="s">
        <v>10</v>
      </c>
      <c r="C76" s="9" t="s">
        <v>548</v>
      </c>
      <c r="D76" s="9" t="s">
        <v>229</v>
      </c>
      <c r="E76" s="9" t="s">
        <v>228</v>
      </c>
      <c r="F76" s="9" t="s">
        <v>5</v>
      </c>
      <c r="G76" s="9" t="s">
        <v>525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639</v>
      </c>
      <c r="S76" s="9">
        <f t="shared" si="7"/>
        <v>12603885</v>
      </c>
      <c r="T76" s="9">
        <f t="shared" si="8"/>
        <v>169635</v>
      </c>
    </row>
    <row r="77" spans="1:20" x14ac:dyDescent="0.25">
      <c r="A77" s="9">
        <v>4</v>
      </c>
      <c r="B77" s="9" t="s">
        <v>10</v>
      </c>
      <c r="C77" s="9" t="s">
        <v>307</v>
      </c>
      <c r="D77" s="9" t="s">
        <v>229</v>
      </c>
      <c r="E77" s="9" t="s">
        <v>228</v>
      </c>
      <c r="F77" s="9" t="s">
        <v>5</v>
      </c>
      <c r="G77" s="9" t="s">
        <v>170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639</v>
      </c>
      <c r="S77" s="9">
        <f t="shared" si="7"/>
        <v>411816</v>
      </c>
      <c r="T77" s="9">
        <f t="shared" si="8"/>
        <v>5543</v>
      </c>
    </row>
    <row r="78" spans="1:20" x14ac:dyDescent="0.25">
      <c r="A78" s="9">
        <v>13</v>
      </c>
      <c r="B78" s="9" t="s">
        <v>10</v>
      </c>
      <c r="C78" s="9" t="s">
        <v>523</v>
      </c>
      <c r="D78" s="9" t="s">
        <v>231</v>
      </c>
      <c r="E78" s="9" t="s">
        <v>228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639</v>
      </c>
      <c r="S78" s="9">
        <f t="shared" si="7"/>
        <v>2079870</v>
      </c>
      <c r="T78" s="9">
        <f t="shared" si="8"/>
        <v>27993</v>
      </c>
    </row>
    <row r="79" spans="1:20" x14ac:dyDescent="0.25">
      <c r="A79" s="9">
        <v>4</v>
      </c>
      <c r="B79" s="9" t="s">
        <v>10</v>
      </c>
      <c r="C79" s="9" t="s">
        <v>299</v>
      </c>
      <c r="D79" s="9" t="s">
        <v>231</v>
      </c>
      <c r="E79" s="9" t="s">
        <v>228</v>
      </c>
      <c r="F79" s="9" t="s">
        <v>5</v>
      </c>
      <c r="G79" s="9" t="s">
        <v>75</v>
      </c>
      <c r="H79" s="9" t="s">
        <v>300</v>
      </c>
      <c r="I79" s="9">
        <v>17</v>
      </c>
      <c r="J79" s="9" t="s">
        <v>180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639</v>
      </c>
      <c r="S79" s="9">
        <f t="shared" si="7"/>
        <v>1548000</v>
      </c>
      <c r="T79" s="9">
        <f t="shared" si="8"/>
        <v>20834</v>
      </c>
    </row>
    <row r="80" spans="1:20" x14ac:dyDescent="0.25">
      <c r="A80" s="9">
        <v>3</v>
      </c>
      <c r="B80" s="9" t="s">
        <v>10</v>
      </c>
      <c r="C80" s="9" t="s">
        <v>579</v>
      </c>
      <c r="D80" s="9" t="s">
        <v>229</v>
      </c>
      <c r="E80" s="9" t="s">
        <v>224</v>
      </c>
      <c r="F80" s="9" t="s">
        <v>1</v>
      </c>
      <c r="G80" s="9" t="s">
        <v>306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639</v>
      </c>
      <c r="S80" s="9">
        <f t="shared" si="7"/>
        <v>163626</v>
      </c>
      <c r="T80" s="9">
        <f t="shared" si="8"/>
        <v>2202</v>
      </c>
    </row>
    <row r="81" spans="1:20" x14ac:dyDescent="0.25">
      <c r="A81" s="9">
        <v>81</v>
      </c>
      <c r="B81" s="9" t="s">
        <v>10</v>
      </c>
      <c r="C81" s="9" t="s">
        <v>401</v>
      </c>
      <c r="D81" s="9" t="s">
        <v>225</v>
      </c>
      <c r="E81" s="9" t="s">
        <v>224</v>
      </c>
      <c r="F81" s="9" t="s">
        <v>1</v>
      </c>
      <c r="G81" s="9" t="s">
        <v>306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639</v>
      </c>
      <c r="S81" s="9">
        <f t="shared" si="7"/>
        <v>5129568</v>
      </c>
      <c r="T81" s="9">
        <f t="shared" si="8"/>
        <v>69039</v>
      </c>
    </row>
    <row r="82" spans="1:20" x14ac:dyDescent="0.25">
      <c r="A82" s="9">
        <v>26</v>
      </c>
      <c r="B82" s="9" t="s">
        <v>10</v>
      </c>
      <c r="C82" s="9" t="s">
        <v>458</v>
      </c>
      <c r="D82" s="9" t="s">
        <v>229</v>
      </c>
      <c r="E82" s="9" t="s">
        <v>224</v>
      </c>
      <c r="F82" s="9" t="s">
        <v>5</v>
      </c>
      <c r="G82" s="9" t="s">
        <v>183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639</v>
      </c>
      <c r="S82" s="9">
        <f t="shared" si="7"/>
        <v>1738308</v>
      </c>
      <c r="T82" s="9">
        <f t="shared" si="8"/>
        <v>23396</v>
      </c>
    </row>
    <row r="83" spans="1:20" x14ac:dyDescent="0.25">
      <c r="A83" s="9">
        <v>43</v>
      </c>
      <c r="B83" s="9" t="s">
        <v>10</v>
      </c>
      <c r="C83" s="9" t="s">
        <v>403</v>
      </c>
      <c r="D83" s="9" t="s">
        <v>229</v>
      </c>
      <c r="E83" s="9" t="s">
        <v>224</v>
      </c>
      <c r="F83" s="9" t="s">
        <v>5</v>
      </c>
      <c r="G83" s="9" t="s">
        <v>170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639</v>
      </c>
      <c r="S83" s="9">
        <f t="shared" si="7"/>
        <v>2650004</v>
      </c>
      <c r="T83" s="9">
        <f t="shared" si="8"/>
        <v>35666</v>
      </c>
    </row>
    <row r="84" spans="1:20" x14ac:dyDescent="0.25">
      <c r="A84" s="9">
        <v>223</v>
      </c>
      <c r="B84" s="9" t="s">
        <v>10</v>
      </c>
      <c r="C84" s="9" t="s">
        <v>131</v>
      </c>
      <c r="D84" s="9" t="s">
        <v>223</v>
      </c>
      <c r="E84" s="9" t="s">
        <v>224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639</v>
      </c>
      <c r="S84" s="9">
        <f t="shared" si="7"/>
        <v>13140275</v>
      </c>
      <c r="T84" s="9">
        <f t="shared" si="8"/>
        <v>176854</v>
      </c>
    </row>
    <row r="85" spans="1:20" x14ac:dyDescent="0.25">
      <c r="A85" s="9">
        <v>5041</v>
      </c>
      <c r="B85" s="9" t="s">
        <v>10</v>
      </c>
      <c r="C85" s="9" t="s">
        <v>580</v>
      </c>
      <c r="D85" s="9" t="s">
        <v>225</v>
      </c>
      <c r="E85" s="9" t="s">
        <v>224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639</v>
      </c>
      <c r="S85" s="9">
        <f t="shared" si="7"/>
        <v>177544020</v>
      </c>
      <c r="T85" s="9">
        <f t="shared" si="8"/>
        <v>2389556</v>
      </c>
    </row>
    <row r="86" spans="1:20" x14ac:dyDescent="0.25">
      <c r="A86" s="9">
        <v>1320</v>
      </c>
      <c r="B86" s="9" t="s">
        <v>10</v>
      </c>
      <c r="C86" s="9" t="s">
        <v>210</v>
      </c>
      <c r="D86" s="9" t="s">
        <v>225</v>
      </c>
      <c r="E86" s="9" t="s">
        <v>224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639</v>
      </c>
      <c r="S86" s="9">
        <f t="shared" si="7"/>
        <v>50813400</v>
      </c>
      <c r="T86" s="9">
        <f t="shared" si="8"/>
        <v>683895</v>
      </c>
    </row>
    <row r="87" spans="1:20" x14ac:dyDescent="0.25">
      <c r="A87" s="9">
        <v>57</v>
      </c>
      <c r="B87" s="9" t="s">
        <v>10</v>
      </c>
      <c r="C87" s="9" t="s">
        <v>620</v>
      </c>
      <c r="D87" s="9" t="s">
        <v>229</v>
      </c>
      <c r="E87" s="9" t="s">
        <v>224</v>
      </c>
      <c r="F87" s="9" t="s">
        <v>5</v>
      </c>
      <c r="G87" s="9" t="s">
        <v>525</v>
      </c>
      <c r="H87" s="9" t="s">
        <v>562</v>
      </c>
      <c r="I87" s="9">
        <v>14</v>
      </c>
      <c r="J87" s="9" t="s">
        <v>181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639</v>
      </c>
      <c r="S87" s="9">
        <f t="shared" si="7"/>
        <v>7477032</v>
      </c>
      <c r="T87" s="9">
        <f t="shared" si="8"/>
        <v>100633</v>
      </c>
    </row>
    <row r="88" spans="1:20" x14ac:dyDescent="0.25">
      <c r="A88" s="9">
        <v>111</v>
      </c>
      <c r="B88" s="9" t="s">
        <v>10</v>
      </c>
      <c r="C88" s="9" t="s">
        <v>549</v>
      </c>
      <c r="D88" s="9" t="s">
        <v>229</v>
      </c>
      <c r="E88" s="9" t="s">
        <v>224</v>
      </c>
      <c r="F88" s="9" t="s">
        <v>5</v>
      </c>
      <c r="G88" s="9" t="s">
        <v>525</v>
      </c>
      <c r="H88" s="9" t="s">
        <v>2</v>
      </c>
      <c r="I88" s="9">
        <v>13</v>
      </c>
      <c r="J88" s="9" t="s">
        <v>550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639</v>
      </c>
      <c r="S88" s="9">
        <f t="shared" si="7"/>
        <v>11099889</v>
      </c>
      <c r="T88" s="9">
        <f t="shared" si="8"/>
        <v>149393</v>
      </c>
    </row>
    <row r="89" spans="1:20" x14ac:dyDescent="0.25">
      <c r="A89" s="9">
        <v>285</v>
      </c>
      <c r="B89" s="9" t="s">
        <v>10</v>
      </c>
      <c r="C89" s="9" t="s">
        <v>155</v>
      </c>
      <c r="D89" s="9" t="s">
        <v>229</v>
      </c>
      <c r="E89" s="9" t="s">
        <v>224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639</v>
      </c>
      <c r="S89" s="9">
        <f t="shared" si="7"/>
        <v>17383575</v>
      </c>
      <c r="T89" s="9">
        <f t="shared" si="8"/>
        <v>233965</v>
      </c>
    </row>
    <row r="90" spans="1:20" x14ac:dyDescent="0.25">
      <c r="A90" s="9">
        <v>119</v>
      </c>
      <c r="B90" s="9" t="s">
        <v>10</v>
      </c>
      <c r="C90" s="9" t="s">
        <v>551</v>
      </c>
      <c r="D90" s="9" t="s">
        <v>229</v>
      </c>
      <c r="E90" s="9" t="s">
        <v>224</v>
      </c>
      <c r="F90" s="9" t="s">
        <v>5</v>
      </c>
      <c r="G90" s="9" t="s">
        <v>525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639</v>
      </c>
      <c r="S90" s="9">
        <f t="shared" si="7"/>
        <v>11890956</v>
      </c>
      <c r="T90" s="9">
        <f t="shared" si="8"/>
        <v>160040</v>
      </c>
    </row>
    <row r="91" spans="1:20" x14ac:dyDescent="0.25">
      <c r="A91" s="9">
        <v>23</v>
      </c>
      <c r="B91" s="9" t="s">
        <v>10</v>
      </c>
      <c r="C91" s="9" t="s">
        <v>552</v>
      </c>
      <c r="D91" s="9" t="s">
        <v>229</v>
      </c>
      <c r="E91" s="9" t="s">
        <v>224</v>
      </c>
      <c r="F91" s="9" t="s">
        <v>5</v>
      </c>
      <c r="G91" s="9" t="s">
        <v>183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639</v>
      </c>
      <c r="S91" s="9">
        <f t="shared" si="7"/>
        <v>2219546</v>
      </c>
      <c r="T91" s="9">
        <f t="shared" si="8"/>
        <v>29873</v>
      </c>
    </row>
    <row r="92" spans="1:20" x14ac:dyDescent="0.25">
      <c r="A92" s="9">
        <v>13</v>
      </c>
      <c r="B92" s="9" t="s">
        <v>10</v>
      </c>
      <c r="C92" s="9" t="s">
        <v>211</v>
      </c>
      <c r="D92" s="9" t="s">
        <v>229</v>
      </c>
      <c r="E92" s="9" t="s">
        <v>224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639</v>
      </c>
      <c r="S92" s="9">
        <f t="shared" si="7"/>
        <v>1060969</v>
      </c>
      <c r="T92" s="9">
        <f t="shared" si="8"/>
        <v>14280</v>
      </c>
    </row>
    <row r="93" spans="1:20" x14ac:dyDescent="0.25">
      <c r="A93" s="9">
        <v>106</v>
      </c>
      <c r="B93" s="9" t="s">
        <v>10</v>
      </c>
      <c r="C93" s="9" t="s">
        <v>212</v>
      </c>
      <c r="D93" s="9" t="s">
        <v>226</v>
      </c>
      <c r="E93" s="9" t="s">
        <v>224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639</v>
      </c>
      <c r="S93" s="9">
        <f t="shared" si="7"/>
        <v>11143674</v>
      </c>
      <c r="T93" s="9">
        <f t="shared" si="8"/>
        <v>149982</v>
      </c>
    </row>
    <row r="94" spans="1:20" x14ac:dyDescent="0.25">
      <c r="A94" s="9">
        <v>213</v>
      </c>
      <c r="B94" s="9" t="s">
        <v>10</v>
      </c>
      <c r="C94" s="9" t="s">
        <v>553</v>
      </c>
      <c r="D94" s="9" t="s">
        <v>229</v>
      </c>
      <c r="E94" s="9" t="s">
        <v>224</v>
      </c>
      <c r="F94" s="9" t="s">
        <v>5</v>
      </c>
      <c r="G94" s="9" t="s">
        <v>525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639</v>
      </c>
      <c r="S94" s="9">
        <f t="shared" si="7"/>
        <v>22256157</v>
      </c>
      <c r="T94" s="9">
        <f t="shared" si="8"/>
        <v>299545</v>
      </c>
    </row>
    <row r="95" spans="1:20" x14ac:dyDescent="0.25">
      <c r="A95" s="9">
        <v>17</v>
      </c>
      <c r="B95" s="9" t="s">
        <v>10</v>
      </c>
      <c r="C95" s="9" t="s">
        <v>581</v>
      </c>
      <c r="D95" s="9" t="s">
        <v>229</v>
      </c>
      <c r="E95" s="9" t="s">
        <v>224</v>
      </c>
      <c r="F95" s="9" t="s">
        <v>5</v>
      </c>
      <c r="G95" s="9" t="s">
        <v>525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639</v>
      </c>
      <c r="S95" s="9">
        <f t="shared" si="7"/>
        <v>2098650</v>
      </c>
      <c r="T95" s="9">
        <f t="shared" si="8"/>
        <v>28246</v>
      </c>
    </row>
    <row r="96" spans="1:20" x14ac:dyDescent="0.25">
      <c r="A96" s="9">
        <v>230</v>
      </c>
      <c r="B96" s="9" t="s">
        <v>10</v>
      </c>
      <c r="C96" s="9" t="s">
        <v>524</v>
      </c>
      <c r="D96" s="9" t="s">
        <v>229</v>
      </c>
      <c r="E96" s="9" t="s">
        <v>224</v>
      </c>
      <c r="F96" s="9" t="s">
        <v>5</v>
      </c>
      <c r="G96" s="9" t="s">
        <v>525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639</v>
      </c>
      <c r="S96" s="9">
        <f t="shared" si="7"/>
        <v>21651970</v>
      </c>
      <c r="T96" s="9">
        <f t="shared" si="8"/>
        <v>291413</v>
      </c>
    </row>
    <row r="97" spans="1:20" x14ac:dyDescent="0.25">
      <c r="A97" s="9">
        <v>149</v>
      </c>
      <c r="B97" s="9" t="s">
        <v>10</v>
      </c>
      <c r="C97" s="9" t="s">
        <v>106</v>
      </c>
      <c r="D97" s="9" t="s">
        <v>229</v>
      </c>
      <c r="E97" s="9" t="s">
        <v>224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639</v>
      </c>
      <c r="S97" s="9">
        <f t="shared" si="7"/>
        <v>11981984</v>
      </c>
      <c r="T97" s="9">
        <f t="shared" si="8"/>
        <v>161265</v>
      </c>
    </row>
    <row r="98" spans="1:20" x14ac:dyDescent="0.25">
      <c r="A98" s="9">
        <v>304</v>
      </c>
      <c r="B98" s="9" t="s">
        <v>10</v>
      </c>
      <c r="C98" s="9" t="s">
        <v>177</v>
      </c>
      <c r="D98" s="9" t="s">
        <v>229</v>
      </c>
      <c r="E98" s="9" t="s">
        <v>224</v>
      </c>
      <c r="F98" s="9" t="s">
        <v>5</v>
      </c>
      <c r="G98" s="9" t="s">
        <v>170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639</v>
      </c>
      <c r="S98" s="9">
        <f t="shared" si="7"/>
        <v>28008432</v>
      </c>
      <c r="T98" s="9">
        <f t="shared" si="8"/>
        <v>376964</v>
      </c>
    </row>
    <row r="99" spans="1:20" x14ac:dyDescent="0.25">
      <c r="A99" s="9">
        <v>130</v>
      </c>
      <c r="B99" s="9" t="s">
        <v>10</v>
      </c>
      <c r="C99" s="9" t="s">
        <v>582</v>
      </c>
      <c r="D99" s="9" t="s">
        <v>229</v>
      </c>
      <c r="E99" s="9" t="s">
        <v>224</v>
      </c>
      <c r="F99" s="9" t="s">
        <v>5</v>
      </c>
      <c r="G99" s="9" t="s">
        <v>525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639</v>
      </c>
      <c r="S99" s="9">
        <f t="shared" si="7"/>
        <v>11138400</v>
      </c>
      <c r="T99" s="9">
        <f t="shared" si="8"/>
        <v>149911</v>
      </c>
    </row>
    <row r="100" spans="1:20" x14ac:dyDescent="0.25">
      <c r="A100" s="9">
        <v>6</v>
      </c>
      <c r="B100" s="9" t="s">
        <v>13</v>
      </c>
      <c r="C100" s="9" t="s">
        <v>406</v>
      </c>
      <c r="D100" s="9" t="s">
        <v>226</v>
      </c>
      <c r="E100" s="9" t="s">
        <v>224</v>
      </c>
      <c r="F100" s="9" t="s">
        <v>5</v>
      </c>
      <c r="G100" s="9" t="s">
        <v>354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639</v>
      </c>
      <c r="S100" s="9">
        <f t="shared" si="7"/>
        <v>1533678</v>
      </c>
      <c r="T100" s="9">
        <f t="shared" si="8"/>
        <v>20642</v>
      </c>
    </row>
    <row r="101" spans="1:20" x14ac:dyDescent="0.25">
      <c r="A101" s="9">
        <v>6</v>
      </c>
      <c r="B101" s="9" t="s">
        <v>13</v>
      </c>
      <c r="C101" s="9" t="s">
        <v>621</v>
      </c>
      <c r="D101" s="9" t="s">
        <v>225</v>
      </c>
      <c r="E101" s="9" t="s">
        <v>224</v>
      </c>
      <c r="F101" s="9" t="s">
        <v>5</v>
      </c>
      <c r="G101" s="9" t="s">
        <v>183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639</v>
      </c>
      <c r="S101" s="9">
        <f t="shared" si="7"/>
        <v>221940</v>
      </c>
      <c r="T101" s="9">
        <f t="shared" si="8"/>
        <v>2987</v>
      </c>
    </row>
    <row r="102" spans="1:20" x14ac:dyDescent="0.25">
      <c r="A102" s="9">
        <v>10</v>
      </c>
      <c r="B102" s="9" t="s">
        <v>13</v>
      </c>
      <c r="C102" s="9" t="s">
        <v>200</v>
      </c>
      <c r="D102" s="9" t="s">
        <v>223</v>
      </c>
      <c r="E102" s="9" t="s">
        <v>224</v>
      </c>
      <c r="F102" s="9" t="s">
        <v>5</v>
      </c>
      <c r="G102" s="9" t="s">
        <v>183</v>
      </c>
      <c r="H102" s="9" t="s">
        <v>175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639</v>
      </c>
      <c r="S102" s="9">
        <f t="shared" si="7"/>
        <v>542700</v>
      </c>
      <c r="T102" s="9">
        <f t="shared" si="8"/>
        <v>7304</v>
      </c>
    </row>
    <row r="103" spans="1:20" x14ac:dyDescent="0.25">
      <c r="A103" s="9">
        <v>895</v>
      </c>
      <c r="B103" s="9" t="s">
        <v>13</v>
      </c>
      <c r="C103" s="9" t="s">
        <v>201</v>
      </c>
      <c r="D103" s="9" t="s">
        <v>223</v>
      </c>
      <c r="E103" s="9" t="s">
        <v>224</v>
      </c>
      <c r="F103" s="9" t="s">
        <v>5</v>
      </c>
      <c r="G103" s="9" t="s">
        <v>183</v>
      </c>
      <c r="H103" s="9" t="s">
        <v>182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639</v>
      </c>
      <c r="S103" s="9">
        <f t="shared" si="7"/>
        <v>63345415</v>
      </c>
      <c r="T103" s="9">
        <f t="shared" si="8"/>
        <v>852563</v>
      </c>
    </row>
    <row r="104" spans="1:20" x14ac:dyDescent="0.25">
      <c r="A104" s="9">
        <v>20</v>
      </c>
      <c r="B104" s="9" t="s">
        <v>13</v>
      </c>
      <c r="C104" s="9" t="s">
        <v>583</v>
      </c>
      <c r="D104" s="9" t="s">
        <v>229</v>
      </c>
      <c r="E104" s="9" t="s">
        <v>224</v>
      </c>
      <c r="F104" s="9" t="s">
        <v>5</v>
      </c>
      <c r="G104" s="9" t="s">
        <v>525</v>
      </c>
      <c r="H104" s="9" t="s">
        <v>404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639</v>
      </c>
      <c r="S104" s="9">
        <f t="shared" si="7"/>
        <v>1994460</v>
      </c>
      <c r="T104" s="9">
        <f t="shared" si="8"/>
        <v>26843</v>
      </c>
    </row>
    <row r="105" spans="1:20" x14ac:dyDescent="0.25">
      <c r="A105" s="9">
        <v>274</v>
      </c>
      <c r="B105" s="9" t="s">
        <v>13</v>
      </c>
      <c r="C105" s="9" t="s">
        <v>407</v>
      </c>
      <c r="D105" s="9" t="s">
        <v>226</v>
      </c>
      <c r="E105" s="9" t="s">
        <v>224</v>
      </c>
      <c r="F105" s="9" t="s">
        <v>5</v>
      </c>
      <c r="G105" s="9" t="s">
        <v>354</v>
      </c>
      <c r="H105" s="9" t="s">
        <v>408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639</v>
      </c>
      <c r="S105" s="9">
        <f t="shared" si="7"/>
        <v>26884880</v>
      </c>
      <c r="T105" s="9">
        <f t="shared" si="8"/>
        <v>361842</v>
      </c>
    </row>
    <row r="106" spans="1:20" x14ac:dyDescent="0.25">
      <c r="A106" s="9">
        <v>294</v>
      </c>
      <c r="B106" s="9" t="s">
        <v>13</v>
      </c>
      <c r="C106" s="9" t="s">
        <v>409</v>
      </c>
      <c r="D106" s="9" t="s">
        <v>226</v>
      </c>
      <c r="E106" s="9" t="s">
        <v>224</v>
      </c>
      <c r="F106" s="9" t="s">
        <v>5</v>
      </c>
      <c r="G106" s="9" t="s">
        <v>354</v>
      </c>
      <c r="H106" s="9" t="s">
        <v>410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639</v>
      </c>
      <c r="S106" s="9">
        <f t="shared" si="7"/>
        <v>34396824</v>
      </c>
      <c r="T106" s="9">
        <f t="shared" si="8"/>
        <v>462945</v>
      </c>
    </row>
    <row r="107" spans="1:20" x14ac:dyDescent="0.25">
      <c r="A107" s="9">
        <v>16</v>
      </c>
      <c r="B107" s="9" t="s">
        <v>13</v>
      </c>
      <c r="C107" s="9" t="s">
        <v>199</v>
      </c>
      <c r="D107" s="9" t="s">
        <v>226</v>
      </c>
      <c r="E107" s="9" t="s">
        <v>224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639</v>
      </c>
      <c r="S107" s="9">
        <f t="shared" si="7"/>
        <v>1689584</v>
      </c>
      <c r="T107" s="9">
        <f t="shared" si="8"/>
        <v>22740</v>
      </c>
    </row>
    <row r="108" spans="1:20" x14ac:dyDescent="0.25">
      <c r="A108" s="9">
        <v>58</v>
      </c>
      <c r="B108" s="9" t="s">
        <v>13</v>
      </c>
      <c r="C108" s="9" t="s">
        <v>491</v>
      </c>
      <c r="D108" s="9" t="s">
        <v>226</v>
      </c>
      <c r="E108" s="9" t="s">
        <v>224</v>
      </c>
      <c r="F108" s="9" t="s">
        <v>5</v>
      </c>
      <c r="G108" s="9" t="s">
        <v>354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639</v>
      </c>
      <c r="S108" s="9">
        <f t="shared" si="7"/>
        <v>9019290</v>
      </c>
      <c r="T108" s="9">
        <f t="shared" si="8"/>
        <v>121390</v>
      </c>
    </row>
    <row r="109" spans="1:20" x14ac:dyDescent="0.25">
      <c r="A109" s="9">
        <v>79</v>
      </c>
      <c r="B109" s="9" t="s">
        <v>13</v>
      </c>
      <c r="C109" s="9" t="s">
        <v>156</v>
      </c>
      <c r="D109" s="9" t="s">
        <v>229</v>
      </c>
      <c r="E109" s="9" t="s">
        <v>228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639</v>
      </c>
      <c r="S109" s="9">
        <f t="shared" si="7"/>
        <v>5847580</v>
      </c>
      <c r="T109" s="9">
        <f t="shared" si="8"/>
        <v>78702</v>
      </c>
    </row>
    <row r="110" spans="1:20" x14ac:dyDescent="0.25">
      <c r="A110" s="9">
        <v>212</v>
      </c>
      <c r="B110" s="9" t="s">
        <v>13</v>
      </c>
      <c r="C110" s="9" t="s">
        <v>463</v>
      </c>
      <c r="D110" s="9" t="s">
        <v>229</v>
      </c>
      <c r="E110" s="9" t="s">
        <v>228</v>
      </c>
      <c r="F110" s="9" t="s">
        <v>5</v>
      </c>
      <c r="G110" s="9" t="s">
        <v>170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639</v>
      </c>
      <c r="S110" s="9">
        <f t="shared" si="7"/>
        <v>14659164</v>
      </c>
      <c r="T110" s="9">
        <f t="shared" si="8"/>
        <v>197297</v>
      </c>
    </row>
    <row r="111" spans="1:20" x14ac:dyDescent="0.25">
      <c r="A111" s="9">
        <v>964</v>
      </c>
      <c r="B111" s="9" t="s">
        <v>13</v>
      </c>
      <c r="C111" s="9" t="s">
        <v>459</v>
      </c>
      <c r="D111" s="9" t="s">
        <v>223</v>
      </c>
      <c r="E111" s="9" t="s">
        <v>228</v>
      </c>
      <c r="F111" s="9" t="s">
        <v>5</v>
      </c>
      <c r="G111" s="9" t="s">
        <v>170</v>
      </c>
      <c r="H111" s="9" t="s">
        <v>460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639</v>
      </c>
      <c r="S111" s="9">
        <f t="shared" si="7"/>
        <v>53707332</v>
      </c>
      <c r="T111" s="9">
        <f t="shared" si="8"/>
        <v>722844</v>
      </c>
    </row>
    <row r="112" spans="1:20" x14ac:dyDescent="0.25">
      <c r="A112" s="9">
        <v>218</v>
      </c>
      <c r="B112" s="9" t="s">
        <v>13</v>
      </c>
      <c r="C112" s="9" t="s">
        <v>357</v>
      </c>
      <c r="D112" s="9" t="s">
        <v>229</v>
      </c>
      <c r="E112" s="9" t="s">
        <v>228</v>
      </c>
      <c r="F112" s="9" t="s">
        <v>5</v>
      </c>
      <c r="G112" s="9" t="s">
        <v>170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639</v>
      </c>
      <c r="S112" s="9">
        <f t="shared" si="7"/>
        <v>20207728</v>
      </c>
      <c r="T112" s="9">
        <f t="shared" si="8"/>
        <v>271975</v>
      </c>
    </row>
    <row r="113" spans="1:20" x14ac:dyDescent="0.25">
      <c r="A113" s="9">
        <v>34</v>
      </c>
      <c r="B113" s="9" t="s">
        <v>13</v>
      </c>
      <c r="C113" s="9" t="s">
        <v>411</v>
      </c>
      <c r="D113" s="9" t="s">
        <v>229</v>
      </c>
      <c r="E113" s="9" t="s">
        <v>228</v>
      </c>
      <c r="F113" s="9" t="s">
        <v>5</v>
      </c>
      <c r="G113" s="9" t="s">
        <v>170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639</v>
      </c>
      <c r="S113" s="9">
        <f t="shared" si="7"/>
        <v>3487380</v>
      </c>
      <c r="T113" s="9">
        <f t="shared" si="8"/>
        <v>46936</v>
      </c>
    </row>
    <row r="114" spans="1:20" x14ac:dyDescent="0.25">
      <c r="A114" s="9">
        <v>744</v>
      </c>
      <c r="B114" s="9" t="s">
        <v>13</v>
      </c>
      <c r="C114" s="9" t="s">
        <v>358</v>
      </c>
      <c r="D114" s="9" t="s">
        <v>229</v>
      </c>
      <c r="E114" s="9" t="s">
        <v>228</v>
      </c>
      <c r="F114" s="9" t="s">
        <v>5</v>
      </c>
      <c r="G114" s="9" t="s">
        <v>170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639</v>
      </c>
      <c r="S114" s="9">
        <f t="shared" si="7"/>
        <v>60799680</v>
      </c>
      <c r="T114" s="9">
        <f t="shared" si="8"/>
        <v>818300</v>
      </c>
    </row>
    <row r="115" spans="1:20" x14ac:dyDescent="0.25">
      <c r="A115" s="9">
        <v>73</v>
      </c>
      <c r="B115" s="9" t="s">
        <v>13</v>
      </c>
      <c r="C115" s="9" t="s">
        <v>492</v>
      </c>
      <c r="D115" s="9" t="s">
        <v>229</v>
      </c>
      <c r="E115" s="9" t="s">
        <v>228</v>
      </c>
      <c r="F115" s="9" t="s">
        <v>5</v>
      </c>
      <c r="G115" s="9" t="s">
        <v>354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639</v>
      </c>
      <c r="S115" s="9">
        <f t="shared" si="7"/>
        <v>6904340</v>
      </c>
      <c r="T115" s="9">
        <f t="shared" si="8"/>
        <v>92925</v>
      </c>
    </row>
    <row r="116" spans="1:20" x14ac:dyDescent="0.25">
      <c r="A116" s="9">
        <v>22</v>
      </c>
      <c r="B116" s="9" t="s">
        <v>13</v>
      </c>
      <c r="C116" s="9" t="s">
        <v>132</v>
      </c>
      <c r="D116" s="9" t="s">
        <v>225</v>
      </c>
      <c r="E116" s="9" t="s">
        <v>228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639</v>
      </c>
      <c r="S116" s="9">
        <f t="shared" si="7"/>
        <v>2265978</v>
      </c>
      <c r="T116" s="9">
        <f t="shared" si="8"/>
        <v>30498</v>
      </c>
    </row>
    <row r="117" spans="1:20" x14ac:dyDescent="0.25">
      <c r="A117" s="9">
        <v>50</v>
      </c>
      <c r="B117" s="9" t="s">
        <v>13</v>
      </c>
      <c r="C117" s="9" t="s">
        <v>412</v>
      </c>
      <c r="D117" s="9" t="s">
        <v>225</v>
      </c>
      <c r="E117" s="9" t="s">
        <v>228</v>
      </c>
      <c r="F117" s="9" t="s">
        <v>5</v>
      </c>
      <c r="G117" s="9" t="s">
        <v>170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639</v>
      </c>
      <c r="S117" s="9">
        <f t="shared" si="7"/>
        <v>3988500</v>
      </c>
      <c r="T117" s="9">
        <f t="shared" si="8"/>
        <v>53681</v>
      </c>
    </row>
    <row r="118" spans="1:20" x14ac:dyDescent="0.25">
      <c r="A118" s="9">
        <v>347</v>
      </c>
      <c r="B118" s="9" t="s">
        <v>13</v>
      </c>
      <c r="C118" s="9" t="s">
        <v>418</v>
      </c>
      <c r="D118" s="9" t="s">
        <v>225</v>
      </c>
      <c r="E118" s="9" t="s">
        <v>228</v>
      </c>
      <c r="F118" s="9" t="s">
        <v>5</v>
      </c>
      <c r="G118" s="9" t="s">
        <v>170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639</v>
      </c>
      <c r="S118" s="9">
        <f t="shared" si="7"/>
        <v>32906704</v>
      </c>
      <c r="T118" s="9">
        <f t="shared" si="8"/>
        <v>442890</v>
      </c>
    </row>
    <row r="119" spans="1:20" x14ac:dyDescent="0.25">
      <c r="A119" s="9">
        <v>280</v>
      </c>
      <c r="B119" s="9" t="s">
        <v>13</v>
      </c>
      <c r="C119" s="9" t="s">
        <v>622</v>
      </c>
      <c r="D119" s="9" t="s">
        <v>230</v>
      </c>
      <c r="E119" s="9" t="s">
        <v>228</v>
      </c>
      <c r="F119" s="9" t="s">
        <v>5</v>
      </c>
      <c r="G119" s="9" t="s">
        <v>170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639</v>
      </c>
      <c r="S119" s="9">
        <f t="shared" si="7"/>
        <v>35000000</v>
      </c>
      <c r="T119" s="9">
        <f t="shared" si="8"/>
        <v>471063</v>
      </c>
    </row>
    <row r="120" spans="1:20" x14ac:dyDescent="0.25">
      <c r="A120" s="9">
        <v>40</v>
      </c>
      <c r="B120" s="9" t="s">
        <v>13</v>
      </c>
      <c r="C120" s="9" t="s">
        <v>356</v>
      </c>
      <c r="D120" s="9" t="s">
        <v>229</v>
      </c>
      <c r="E120" s="9" t="s">
        <v>228</v>
      </c>
      <c r="F120" s="9" t="s">
        <v>5</v>
      </c>
      <c r="G120" s="9" t="s">
        <v>170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639</v>
      </c>
      <c r="S120" s="9">
        <f t="shared" si="7"/>
        <v>4161880</v>
      </c>
      <c r="T120" s="9">
        <f t="shared" si="8"/>
        <v>56015</v>
      </c>
    </row>
    <row r="121" spans="1:20" x14ac:dyDescent="0.25">
      <c r="A121" s="9">
        <v>270</v>
      </c>
      <c r="B121" s="9" t="s">
        <v>13</v>
      </c>
      <c r="C121" s="9" t="s">
        <v>413</v>
      </c>
      <c r="D121" s="9" t="s">
        <v>229</v>
      </c>
      <c r="E121" s="9" t="s">
        <v>228</v>
      </c>
      <c r="F121" s="9" t="s">
        <v>5</v>
      </c>
      <c r="G121" s="9" t="s">
        <v>170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639</v>
      </c>
      <c r="S121" s="9">
        <f t="shared" si="7"/>
        <v>32782860</v>
      </c>
      <c r="T121" s="9">
        <f t="shared" si="8"/>
        <v>441223</v>
      </c>
    </row>
    <row r="122" spans="1:20" x14ac:dyDescent="0.25">
      <c r="A122" s="9">
        <v>28</v>
      </c>
      <c r="B122" s="9" t="s">
        <v>13</v>
      </c>
      <c r="C122" s="9" t="s">
        <v>464</v>
      </c>
      <c r="D122" s="9" t="s">
        <v>225</v>
      </c>
      <c r="E122" s="9" t="s">
        <v>228</v>
      </c>
      <c r="F122" s="9" t="s">
        <v>5</v>
      </c>
      <c r="G122" s="9" t="s">
        <v>170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639</v>
      </c>
      <c r="S122" s="9">
        <f t="shared" si="7"/>
        <v>5694080</v>
      </c>
      <c r="T122" s="9">
        <f t="shared" si="8"/>
        <v>76636</v>
      </c>
    </row>
    <row r="123" spans="1:20" x14ac:dyDescent="0.25">
      <c r="A123" s="9">
        <v>169</v>
      </c>
      <c r="B123" s="9" t="s">
        <v>13</v>
      </c>
      <c r="C123" s="9" t="s">
        <v>119</v>
      </c>
      <c r="D123" s="9" t="s">
        <v>229</v>
      </c>
      <c r="E123" s="9" t="s">
        <v>228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639</v>
      </c>
      <c r="S123" s="9">
        <f t="shared" si="7"/>
        <v>21125000</v>
      </c>
      <c r="T123" s="9">
        <f t="shared" si="8"/>
        <v>284320</v>
      </c>
    </row>
    <row r="124" spans="1:20" x14ac:dyDescent="0.25">
      <c r="A124" s="9">
        <v>28</v>
      </c>
      <c r="B124" s="9" t="s">
        <v>13</v>
      </c>
      <c r="C124" s="9" t="s">
        <v>465</v>
      </c>
      <c r="D124" s="9" t="s">
        <v>231</v>
      </c>
      <c r="E124" s="9" t="s">
        <v>228</v>
      </c>
      <c r="F124" s="9" t="s">
        <v>5</v>
      </c>
      <c r="G124" s="9" t="s">
        <v>354</v>
      </c>
      <c r="H124" s="9" t="s">
        <v>188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639</v>
      </c>
      <c r="S124" s="9">
        <f t="shared" si="7"/>
        <v>3210900</v>
      </c>
      <c r="T124" s="9">
        <f t="shared" si="8"/>
        <v>43215</v>
      </c>
    </row>
    <row r="125" spans="1:20" x14ac:dyDescent="0.25">
      <c r="A125" s="9">
        <v>22</v>
      </c>
      <c r="B125" s="9" t="s">
        <v>13</v>
      </c>
      <c r="C125" s="9" t="s">
        <v>419</v>
      </c>
      <c r="D125" s="9" t="s">
        <v>231</v>
      </c>
      <c r="E125" s="9" t="s">
        <v>228</v>
      </c>
      <c r="F125" s="9" t="s">
        <v>5</v>
      </c>
      <c r="G125" s="9" t="s">
        <v>354</v>
      </c>
      <c r="H125" s="9" t="s">
        <v>420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639</v>
      </c>
      <c r="S125" s="9">
        <f t="shared" si="7"/>
        <v>3180430</v>
      </c>
      <c r="T125" s="9">
        <f t="shared" si="8"/>
        <v>42805</v>
      </c>
    </row>
    <row r="126" spans="1:20" x14ac:dyDescent="0.25">
      <c r="A126" s="9">
        <v>12</v>
      </c>
      <c r="B126" s="9" t="s">
        <v>13</v>
      </c>
      <c r="C126" s="9" t="s">
        <v>157</v>
      </c>
      <c r="D126" s="9" t="s">
        <v>231</v>
      </c>
      <c r="E126" s="9" t="s">
        <v>228</v>
      </c>
      <c r="F126" s="9" t="s">
        <v>5</v>
      </c>
      <c r="G126" s="9" t="s">
        <v>75</v>
      </c>
      <c r="H126" s="9" t="s">
        <v>405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639</v>
      </c>
      <c r="S126" s="9">
        <f t="shared" si="7"/>
        <v>2701980</v>
      </c>
      <c r="T126" s="9">
        <f t="shared" si="8"/>
        <v>36366</v>
      </c>
    </row>
    <row r="127" spans="1:20" x14ac:dyDescent="0.25">
      <c r="A127" s="9">
        <v>6</v>
      </c>
      <c r="B127" s="9" t="s">
        <v>13</v>
      </c>
      <c r="C127" s="9" t="s">
        <v>414</v>
      </c>
      <c r="D127" s="9" t="s">
        <v>231</v>
      </c>
      <c r="E127" s="9" t="s">
        <v>228</v>
      </c>
      <c r="F127" s="9" t="s">
        <v>5</v>
      </c>
      <c r="G127" s="9" t="s">
        <v>354</v>
      </c>
      <c r="H127" s="9" t="s">
        <v>415</v>
      </c>
      <c r="I127" s="9">
        <v>15</v>
      </c>
      <c r="J127" s="9" t="s">
        <v>416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639</v>
      </c>
      <c r="S127" s="9">
        <f t="shared" si="7"/>
        <v>1710648</v>
      </c>
      <c r="T127" s="9">
        <f t="shared" si="8"/>
        <v>23024</v>
      </c>
    </row>
    <row r="128" spans="1:20" x14ac:dyDescent="0.25">
      <c r="A128" s="9">
        <v>16</v>
      </c>
      <c r="B128" s="9" t="s">
        <v>13</v>
      </c>
      <c r="C128" s="9" t="s">
        <v>421</v>
      </c>
      <c r="D128" s="9" t="s">
        <v>231</v>
      </c>
      <c r="E128" s="9" t="s">
        <v>228</v>
      </c>
      <c r="F128" s="9" t="s">
        <v>5</v>
      </c>
      <c r="G128" s="9" t="s">
        <v>354</v>
      </c>
      <c r="H128" s="9" t="s">
        <v>422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639</v>
      </c>
      <c r="S128" s="9">
        <f t="shared" si="7"/>
        <v>4236208</v>
      </c>
      <c r="T128" s="9">
        <f t="shared" si="8"/>
        <v>57015</v>
      </c>
    </row>
    <row r="129" spans="1:20" x14ac:dyDescent="0.25">
      <c r="A129" s="9">
        <v>12</v>
      </c>
      <c r="B129" s="9" t="s">
        <v>13</v>
      </c>
      <c r="C129" s="9" t="s">
        <v>461</v>
      </c>
      <c r="D129" s="9" t="s">
        <v>231</v>
      </c>
      <c r="E129" s="9" t="s">
        <v>228</v>
      </c>
      <c r="F129" s="9" t="s">
        <v>5</v>
      </c>
      <c r="G129" s="9" t="s">
        <v>354</v>
      </c>
      <c r="H129" s="9" t="s">
        <v>158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639</v>
      </c>
      <c r="S129" s="9">
        <f t="shared" ref="S129:S192" si="12">M129*A129</f>
        <v>3574656</v>
      </c>
      <c r="T129" s="9">
        <f t="shared" ref="T129:T192" si="13">ROUND(S129/74.3,0)</f>
        <v>48111</v>
      </c>
    </row>
    <row r="130" spans="1:20" x14ac:dyDescent="0.25">
      <c r="A130" s="9">
        <v>117</v>
      </c>
      <c r="B130" s="9" t="s">
        <v>13</v>
      </c>
      <c r="C130" s="9" t="s">
        <v>554</v>
      </c>
      <c r="D130" s="9" t="s">
        <v>229</v>
      </c>
      <c r="E130" s="9" t="s">
        <v>228</v>
      </c>
      <c r="F130" s="9" t="s">
        <v>5</v>
      </c>
      <c r="G130" s="9" t="s">
        <v>183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639</v>
      </c>
      <c r="S130" s="9">
        <f t="shared" si="12"/>
        <v>5703282</v>
      </c>
      <c r="T130" s="9">
        <f t="shared" si="13"/>
        <v>76760</v>
      </c>
    </row>
    <row r="131" spans="1:20" x14ac:dyDescent="0.25">
      <c r="A131" s="9">
        <v>95</v>
      </c>
      <c r="B131" s="9" t="s">
        <v>13</v>
      </c>
      <c r="C131" s="9" t="s">
        <v>202</v>
      </c>
      <c r="D131" s="9" t="s">
        <v>229</v>
      </c>
      <c r="E131" s="9" t="s">
        <v>228</v>
      </c>
      <c r="F131" s="9" t="s">
        <v>5</v>
      </c>
      <c r="G131" s="9" t="s">
        <v>170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639</v>
      </c>
      <c r="S131" s="9">
        <f t="shared" si="12"/>
        <v>5157835</v>
      </c>
      <c r="T131" s="9">
        <f t="shared" si="13"/>
        <v>69419</v>
      </c>
    </row>
    <row r="132" spans="1:20" x14ac:dyDescent="0.25">
      <c r="A132" s="9">
        <v>83</v>
      </c>
      <c r="B132" s="9" t="s">
        <v>13</v>
      </c>
      <c r="C132" s="9" t="s">
        <v>359</v>
      </c>
      <c r="D132" s="9" t="s">
        <v>229</v>
      </c>
      <c r="E132" s="9" t="s">
        <v>228</v>
      </c>
      <c r="F132" s="9" t="s">
        <v>5</v>
      </c>
      <c r="G132" s="9" t="s">
        <v>183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639</v>
      </c>
      <c r="S132" s="9">
        <f t="shared" si="12"/>
        <v>4097461</v>
      </c>
      <c r="T132" s="9">
        <f t="shared" si="13"/>
        <v>55148</v>
      </c>
    </row>
    <row r="133" spans="1:20" x14ac:dyDescent="0.25">
      <c r="A133" s="9">
        <v>6</v>
      </c>
      <c r="B133" s="9" t="s">
        <v>13</v>
      </c>
      <c r="C133" s="9" t="s">
        <v>555</v>
      </c>
      <c r="D133" s="9" t="s">
        <v>225</v>
      </c>
      <c r="E133" s="9" t="s">
        <v>228</v>
      </c>
      <c r="F133" s="9" t="s">
        <v>5</v>
      </c>
      <c r="G133" s="9" t="s">
        <v>183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639</v>
      </c>
      <c r="S133" s="9">
        <f t="shared" si="12"/>
        <v>318618</v>
      </c>
      <c r="T133" s="9">
        <f t="shared" si="13"/>
        <v>4288</v>
      </c>
    </row>
    <row r="134" spans="1:20" x14ac:dyDescent="0.25">
      <c r="A134" s="9">
        <v>6</v>
      </c>
      <c r="B134" s="9" t="s">
        <v>13</v>
      </c>
      <c r="C134" s="9" t="s">
        <v>360</v>
      </c>
      <c r="D134" s="9" t="s">
        <v>225</v>
      </c>
      <c r="E134" s="9" t="s">
        <v>228</v>
      </c>
      <c r="F134" s="9" t="s">
        <v>5</v>
      </c>
      <c r="G134" s="9" t="s">
        <v>183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639</v>
      </c>
      <c r="S134" s="9">
        <f t="shared" si="12"/>
        <v>312366</v>
      </c>
      <c r="T134" s="9">
        <f t="shared" si="13"/>
        <v>4204</v>
      </c>
    </row>
    <row r="135" spans="1:20" x14ac:dyDescent="0.25">
      <c r="A135" s="9">
        <v>67</v>
      </c>
      <c r="B135" s="9" t="s">
        <v>13</v>
      </c>
      <c r="C135" s="9" t="s">
        <v>584</v>
      </c>
      <c r="D135" s="9" t="s">
        <v>229</v>
      </c>
      <c r="E135" s="9" t="s">
        <v>228</v>
      </c>
      <c r="F135" s="9" t="s">
        <v>5</v>
      </c>
      <c r="G135" s="9" t="s">
        <v>525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639</v>
      </c>
      <c r="S135" s="9">
        <f t="shared" si="12"/>
        <v>5157459</v>
      </c>
      <c r="T135" s="9">
        <f t="shared" si="13"/>
        <v>69414</v>
      </c>
    </row>
    <row r="136" spans="1:20" x14ac:dyDescent="0.25">
      <c r="A136" s="9">
        <v>12</v>
      </c>
      <c r="B136" s="9" t="s">
        <v>13</v>
      </c>
      <c r="C136" s="9" t="s">
        <v>203</v>
      </c>
      <c r="D136" s="9" t="s">
        <v>229</v>
      </c>
      <c r="E136" s="9" t="s">
        <v>228</v>
      </c>
      <c r="F136" s="9" t="s">
        <v>5</v>
      </c>
      <c r="G136" s="9" t="s">
        <v>170</v>
      </c>
      <c r="H136" s="9" t="s">
        <v>175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639</v>
      </c>
      <c r="S136" s="9">
        <f t="shared" si="12"/>
        <v>709320</v>
      </c>
      <c r="T136" s="9">
        <f t="shared" si="13"/>
        <v>9547</v>
      </c>
    </row>
    <row r="137" spans="1:20" x14ac:dyDescent="0.25">
      <c r="A137" s="9">
        <v>16</v>
      </c>
      <c r="B137" s="9" t="s">
        <v>13</v>
      </c>
      <c r="C137" s="9" t="s">
        <v>493</v>
      </c>
      <c r="D137" s="9" t="s">
        <v>229</v>
      </c>
      <c r="E137" s="9" t="s">
        <v>228</v>
      </c>
      <c r="F137" s="9" t="s">
        <v>5</v>
      </c>
      <c r="G137" s="9" t="s">
        <v>183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639</v>
      </c>
      <c r="S137" s="9">
        <f t="shared" si="12"/>
        <v>1037792</v>
      </c>
      <c r="T137" s="9">
        <f t="shared" si="13"/>
        <v>13968</v>
      </c>
    </row>
    <row r="138" spans="1:20" x14ac:dyDescent="0.25">
      <c r="A138" s="9">
        <v>202</v>
      </c>
      <c r="B138" s="9" t="s">
        <v>13</v>
      </c>
      <c r="C138" s="9" t="s">
        <v>462</v>
      </c>
      <c r="D138" s="9" t="s">
        <v>225</v>
      </c>
      <c r="E138" s="9" t="s">
        <v>228</v>
      </c>
      <c r="F138" s="9" t="s">
        <v>5</v>
      </c>
      <c r="G138" s="9" t="s">
        <v>183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639</v>
      </c>
      <c r="S138" s="9">
        <f t="shared" si="12"/>
        <v>13893358</v>
      </c>
      <c r="T138" s="9">
        <f t="shared" si="13"/>
        <v>186990</v>
      </c>
    </row>
    <row r="139" spans="1:20" x14ac:dyDescent="0.25">
      <c r="A139" s="9">
        <v>12</v>
      </c>
      <c r="B139" s="9" t="s">
        <v>13</v>
      </c>
      <c r="C139" s="9" t="s">
        <v>494</v>
      </c>
      <c r="D139" s="9" t="s">
        <v>226</v>
      </c>
      <c r="E139" s="9" t="s">
        <v>228</v>
      </c>
      <c r="F139" s="9" t="s">
        <v>5</v>
      </c>
      <c r="G139" s="9" t="s">
        <v>354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639</v>
      </c>
      <c r="S139" s="9">
        <f t="shared" si="12"/>
        <v>1294680</v>
      </c>
      <c r="T139" s="9">
        <f t="shared" si="13"/>
        <v>17425</v>
      </c>
    </row>
    <row r="140" spans="1:20" x14ac:dyDescent="0.25">
      <c r="A140" s="9">
        <v>34</v>
      </c>
      <c r="B140" s="9" t="s">
        <v>13</v>
      </c>
      <c r="C140" s="9" t="s">
        <v>133</v>
      </c>
      <c r="D140" s="9" t="s">
        <v>226</v>
      </c>
      <c r="E140" s="9" t="s">
        <v>228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639</v>
      </c>
      <c r="S140" s="9">
        <f t="shared" si="12"/>
        <v>3010564</v>
      </c>
      <c r="T140" s="9">
        <f t="shared" si="13"/>
        <v>40519</v>
      </c>
    </row>
    <row r="141" spans="1:20" x14ac:dyDescent="0.25">
      <c r="A141" s="9">
        <v>42</v>
      </c>
      <c r="B141" s="9" t="s">
        <v>13</v>
      </c>
      <c r="C141" s="9" t="s">
        <v>308</v>
      </c>
      <c r="D141" s="9" t="s">
        <v>229</v>
      </c>
      <c r="E141" s="9" t="s">
        <v>224</v>
      </c>
      <c r="F141" s="9" t="s">
        <v>5</v>
      </c>
      <c r="G141" s="9" t="s">
        <v>170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639</v>
      </c>
      <c r="S141" s="9">
        <f t="shared" si="12"/>
        <v>5258064</v>
      </c>
      <c r="T141" s="9">
        <f t="shared" si="13"/>
        <v>70768</v>
      </c>
    </row>
    <row r="142" spans="1:20" x14ac:dyDescent="0.25">
      <c r="A142" s="9">
        <v>6</v>
      </c>
      <c r="B142" s="9" t="s">
        <v>13</v>
      </c>
      <c r="C142" s="9" t="s">
        <v>310</v>
      </c>
      <c r="D142" s="9" t="s">
        <v>229</v>
      </c>
      <c r="E142" s="9" t="s">
        <v>224</v>
      </c>
      <c r="F142" s="9" t="s">
        <v>5</v>
      </c>
      <c r="G142" s="9" t="s">
        <v>183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639</v>
      </c>
      <c r="S142" s="9">
        <f t="shared" si="12"/>
        <v>725712</v>
      </c>
      <c r="T142" s="9">
        <f t="shared" si="13"/>
        <v>9767</v>
      </c>
    </row>
    <row r="143" spans="1:20" x14ac:dyDescent="0.25">
      <c r="A143" s="9">
        <v>6</v>
      </c>
      <c r="B143" s="9" t="s">
        <v>13</v>
      </c>
      <c r="C143" s="9" t="s">
        <v>311</v>
      </c>
      <c r="D143" s="9" t="s">
        <v>229</v>
      </c>
      <c r="E143" s="9" t="s">
        <v>224</v>
      </c>
      <c r="F143" s="9" t="s">
        <v>5</v>
      </c>
      <c r="G143" s="9" t="s">
        <v>183</v>
      </c>
      <c r="H143" s="9" t="s">
        <v>2</v>
      </c>
      <c r="I143" s="9">
        <v>13</v>
      </c>
      <c r="J143" s="9" t="s">
        <v>623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639</v>
      </c>
      <c r="S143" s="9">
        <f t="shared" si="12"/>
        <v>876948</v>
      </c>
      <c r="T143" s="9">
        <f t="shared" si="13"/>
        <v>11803</v>
      </c>
    </row>
    <row r="144" spans="1:20" x14ac:dyDescent="0.25">
      <c r="A144" s="9">
        <v>20</v>
      </c>
      <c r="B144" s="9" t="s">
        <v>13</v>
      </c>
      <c r="C144" s="9" t="s">
        <v>556</v>
      </c>
      <c r="D144" s="9" t="s">
        <v>229</v>
      </c>
      <c r="E144" s="9" t="s">
        <v>224</v>
      </c>
      <c r="F144" s="9" t="s">
        <v>5</v>
      </c>
      <c r="G144" s="9" t="s">
        <v>525</v>
      </c>
      <c r="H144" s="9" t="s">
        <v>2</v>
      </c>
      <c r="I144" s="9">
        <v>13</v>
      </c>
      <c r="J144" s="9" t="s">
        <v>623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639</v>
      </c>
      <c r="S144" s="9">
        <f t="shared" si="12"/>
        <v>3298720</v>
      </c>
      <c r="T144" s="9">
        <f t="shared" si="13"/>
        <v>44397</v>
      </c>
    </row>
    <row r="145" spans="1:20" x14ac:dyDescent="0.25">
      <c r="A145" s="9">
        <v>17</v>
      </c>
      <c r="B145" s="9" t="s">
        <v>13</v>
      </c>
      <c r="C145" s="9" t="s">
        <v>557</v>
      </c>
      <c r="D145" s="9" t="s">
        <v>229</v>
      </c>
      <c r="E145" s="9" t="s">
        <v>224</v>
      </c>
      <c r="F145" s="9" t="s">
        <v>5</v>
      </c>
      <c r="G145" s="9" t="s">
        <v>525</v>
      </c>
      <c r="H145" s="9" t="s">
        <v>2</v>
      </c>
      <c r="I145" s="9">
        <v>13</v>
      </c>
      <c r="J145" s="9" t="s">
        <v>623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639</v>
      </c>
      <c r="S145" s="9">
        <f t="shared" si="12"/>
        <v>2838184</v>
      </c>
      <c r="T145" s="9">
        <f t="shared" si="13"/>
        <v>38199</v>
      </c>
    </row>
    <row r="146" spans="1:20" x14ac:dyDescent="0.25">
      <c r="A146" s="9">
        <v>32</v>
      </c>
      <c r="B146" s="9" t="s">
        <v>13</v>
      </c>
      <c r="C146" s="9" t="s">
        <v>309</v>
      </c>
      <c r="D146" s="9" t="s">
        <v>226</v>
      </c>
      <c r="E146" s="9" t="s">
        <v>224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639</v>
      </c>
      <c r="S146" s="9">
        <f t="shared" si="12"/>
        <v>5006336</v>
      </c>
      <c r="T146" s="9">
        <f t="shared" si="13"/>
        <v>67380</v>
      </c>
    </row>
    <row r="147" spans="1:20" x14ac:dyDescent="0.25">
      <c r="A147" s="9">
        <v>200</v>
      </c>
      <c r="B147" s="9" t="s">
        <v>13</v>
      </c>
      <c r="C147" s="9" t="s">
        <v>362</v>
      </c>
      <c r="D147" s="9" t="s">
        <v>226</v>
      </c>
      <c r="E147" s="9" t="s">
        <v>224</v>
      </c>
      <c r="F147" s="9" t="s">
        <v>5</v>
      </c>
      <c r="G147" s="9" t="s">
        <v>354</v>
      </c>
      <c r="H147" s="9" t="s">
        <v>112</v>
      </c>
      <c r="I147" s="9">
        <v>15</v>
      </c>
      <c r="J147" s="9" t="s">
        <v>361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639</v>
      </c>
      <c r="S147" s="9">
        <f t="shared" si="12"/>
        <v>43121000</v>
      </c>
      <c r="T147" s="9">
        <f t="shared" si="13"/>
        <v>580363</v>
      </c>
    </row>
    <row r="148" spans="1:20" x14ac:dyDescent="0.25">
      <c r="A148" s="9">
        <v>32</v>
      </c>
      <c r="B148" s="9" t="s">
        <v>13</v>
      </c>
      <c r="C148" s="9" t="s">
        <v>417</v>
      </c>
      <c r="D148" s="9" t="s">
        <v>226</v>
      </c>
      <c r="E148" s="9" t="s">
        <v>224</v>
      </c>
      <c r="F148" s="9" t="s">
        <v>5</v>
      </c>
      <c r="G148" s="9" t="s">
        <v>354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639</v>
      </c>
      <c r="S148" s="9">
        <f t="shared" si="12"/>
        <v>7805696</v>
      </c>
      <c r="T148" s="9">
        <f t="shared" si="13"/>
        <v>105056</v>
      </c>
    </row>
    <row r="149" spans="1:20" x14ac:dyDescent="0.25">
      <c r="A149" s="9">
        <v>40</v>
      </c>
      <c r="B149" s="9" t="s">
        <v>14</v>
      </c>
      <c r="C149" s="9" t="s">
        <v>316</v>
      </c>
      <c r="D149" s="9" t="s">
        <v>229</v>
      </c>
      <c r="E149" s="9" t="s">
        <v>228</v>
      </c>
      <c r="F149" s="9" t="s">
        <v>5</v>
      </c>
      <c r="G149" s="9" t="s">
        <v>183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639</v>
      </c>
      <c r="S149" s="9">
        <f t="shared" si="12"/>
        <v>2277080</v>
      </c>
      <c r="T149" s="9">
        <f t="shared" si="13"/>
        <v>30647</v>
      </c>
    </row>
    <row r="150" spans="1:20" x14ac:dyDescent="0.25">
      <c r="A150" s="9">
        <v>54</v>
      </c>
      <c r="B150" s="9" t="s">
        <v>14</v>
      </c>
      <c r="C150" s="9" t="s">
        <v>213</v>
      </c>
      <c r="D150" s="9" t="s">
        <v>229</v>
      </c>
      <c r="E150" s="9" t="s">
        <v>228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639</v>
      </c>
      <c r="S150" s="9">
        <f t="shared" si="12"/>
        <v>8697564</v>
      </c>
      <c r="T150" s="9">
        <f t="shared" si="13"/>
        <v>117060</v>
      </c>
    </row>
    <row r="151" spans="1:20" x14ac:dyDescent="0.25">
      <c r="A151" s="9">
        <v>34</v>
      </c>
      <c r="B151" s="9" t="s">
        <v>14</v>
      </c>
      <c r="C151" s="9" t="s">
        <v>135</v>
      </c>
      <c r="D151" s="9" t="s">
        <v>229</v>
      </c>
      <c r="E151" s="9" t="s">
        <v>228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639</v>
      </c>
      <c r="S151" s="9">
        <f t="shared" si="12"/>
        <v>3637660</v>
      </c>
      <c r="T151" s="9">
        <f t="shared" si="13"/>
        <v>48959</v>
      </c>
    </row>
    <row r="152" spans="1:20" x14ac:dyDescent="0.25">
      <c r="A152" s="9">
        <v>12</v>
      </c>
      <c r="B152" s="9" t="s">
        <v>14</v>
      </c>
      <c r="C152" s="9" t="s">
        <v>136</v>
      </c>
      <c r="D152" s="9" t="s">
        <v>229</v>
      </c>
      <c r="E152" s="9" t="s">
        <v>228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639</v>
      </c>
      <c r="S152" s="9">
        <f t="shared" si="12"/>
        <v>1151880</v>
      </c>
      <c r="T152" s="9">
        <f t="shared" si="13"/>
        <v>15503</v>
      </c>
    </row>
    <row r="153" spans="1:20" x14ac:dyDescent="0.25">
      <c r="A153" s="9">
        <v>128</v>
      </c>
      <c r="B153" s="9" t="s">
        <v>14</v>
      </c>
      <c r="C153" s="9" t="s">
        <v>496</v>
      </c>
      <c r="D153" s="9" t="s">
        <v>229</v>
      </c>
      <c r="E153" s="9" t="s">
        <v>228</v>
      </c>
      <c r="F153" s="9" t="s">
        <v>5</v>
      </c>
      <c r="G153" s="9" t="s">
        <v>170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639</v>
      </c>
      <c r="S153" s="9">
        <f t="shared" si="12"/>
        <v>16319872</v>
      </c>
      <c r="T153" s="9">
        <f t="shared" si="13"/>
        <v>219648</v>
      </c>
    </row>
    <row r="154" spans="1:20" x14ac:dyDescent="0.25">
      <c r="A154" s="9">
        <v>70</v>
      </c>
      <c r="B154" s="9" t="s">
        <v>14</v>
      </c>
      <c r="C154" s="9" t="s">
        <v>526</v>
      </c>
      <c r="D154" s="9" t="s">
        <v>229</v>
      </c>
      <c r="E154" s="9" t="s">
        <v>228</v>
      </c>
      <c r="F154" s="9" t="s">
        <v>1</v>
      </c>
      <c r="G154" s="9" t="s">
        <v>306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639</v>
      </c>
      <c r="S154" s="9">
        <f t="shared" si="12"/>
        <v>8026620</v>
      </c>
      <c r="T154" s="9">
        <f t="shared" si="13"/>
        <v>108030</v>
      </c>
    </row>
    <row r="155" spans="1:20" x14ac:dyDescent="0.25">
      <c r="A155" s="9">
        <v>3</v>
      </c>
      <c r="B155" s="9" t="s">
        <v>14</v>
      </c>
      <c r="C155" s="9" t="s">
        <v>134</v>
      </c>
      <c r="D155" s="9" t="s">
        <v>229</v>
      </c>
      <c r="E155" s="9" t="s">
        <v>228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639</v>
      </c>
      <c r="S155" s="9">
        <f t="shared" si="12"/>
        <v>271209</v>
      </c>
      <c r="T155" s="9">
        <f t="shared" si="13"/>
        <v>3650</v>
      </c>
    </row>
    <row r="156" spans="1:20" x14ac:dyDescent="0.25">
      <c r="A156" s="9">
        <v>1402</v>
      </c>
      <c r="B156" s="9" t="s">
        <v>14</v>
      </c>
      <c r="C156" s="9" t="s">
        <v>468</v>
      </c>
      <c r="D156" s="9" t="s">
        <v>229</v>
      </c>
      <c r="E156" s="9" t="s">
        <v>228</v>
      </c>
      <c r="F156" s="9" t="s">
        <v>5</v>
      </c>
      <c r="G156" s="9" t="s">
        <v>170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639</v>
      </c>
      <c r="S156" s="9">
        <f t="shared" si="12"/>
        <v>151738460</v>
      </c>
      <c r="T156" s="9">
        <f t="shared" si="13"/>
        <v>2042240</v>
      </c>
    </row>
    <row r="157" spans="1:20" x14ac:dyDescent="0.25">
      <c r="A157" s="9">
        <v>3467</v>
      </c>
      <c r="B157" s="9" t="s">
        <v>14</v>
      </c>
      <c r="C157" s="9" t="s">
        <v>527</v>
      </c>
      <c r="D157" s="9" t="s">
        <v>229</v>
      </c>
      <c r="E157" s="9" t="s">
        <v>228</v>
      </c>
      <c r="F157" s="9" t="s">
        <v>1</v>
      </c>
      <c r="G157" s="9" t="s">
        <v>306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639</v>
      </c>
      <c r="S157" s="9">
        <f t="shared" si="12"/>
        <v>317095287</v>
      </c>
      <c r="T157" s="9">
        <f t="shared" si="13"/>
        <v>4267770</v>
      </c>
    </row>
    <row r="158" spans="1:20" x14ac:dyDescent="0.25">
      <c r="A158" s="9">
        <v>9</v>
      </c>
      <c r="B158" s="9" t="s">
        <v>14</v>
      </c>
      <c r="C158" s="9" t="s">
        <v>137</v>
      </c>
      <c r="D158" s="9" t="s">
        <v>225</v>
      </c>
      <c r="E158" s="9" t="s">
        <v>228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639</v>
      </c>
      <c r="S158" s="9">
        <f t="shared" si="12"/>
        <v>912186</v>
      </c>
      <c r="T158" s="9">
        <f t="shared" si="13"/>
        <v>12277</v>
      </c>
    </row>
    <row r="159" spans="1:20" x14ac:dyDescent="0.25">
      <c r="A159" s="9">
        <v>49</v>
      </c>
      <c r="B159" s="9" t="s">
        <v>14</v>
      </c>
      <c r="C159" s="9" t="s">
        <v>497</v>
      </c>
      <c r="D159" s="9" t="s">
        <v>223</v>
      </c>
      <c r="E159" s="9" t="s">
        <v>228</v>
      </c>
      <c r="F159" s="9" t="s">
        <v>5</v>
      </c>
      <c r="G159" s="9" t="s">
        <v>170</v>
      </c>
      <c r="H159" s="9" t="s">
        <v>175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639</v>
      </c>
      <c r="S159" s="9">
        <f t="shared" si="12"/>
        <v>4440037</v>
      </c>
      <c r="T159" s="9">
        <f t="shared" si="13"/>
        <v>59758</v>
      </c>
    </row>
    <row r="160" spans="1:20" x14ac:dyDescent="0.25">
      <c r="A160" s="9">
        <v>21</v>
      </c>
      <c r="B160" s="9" t="s">
        <v>14</v>
      </c>
      <c r="C160" s="9" t="s">
        <v>528</v>
      </c>
      <c r="D160" s="9" t="s">
        <v>225</v>
      </c>
      <c r="E160" s="9" t="s">
        <v>228</v>
      </c>
      <c r="F160" s="9" t="s">
        <v>1</v>
      </c>
      <c r="G160" s="9" t="s">
        <v>306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639</v>
      </c>
      <c r="S160" s="9">
        <f t="shared" si="12"/>
        <v>2150064</v>
      </c>
      <c r="T160" s="9">
        <f t="shared" si="13"/>
        <v>28938</v>
      </c>
    </row>
    <row r="161" spans="1:20" x14ac:dyDescent="0.25">
      <c r="A161" s="9">
        <v>18</v>
      </c>
      <c r="B161" s="9" t="s">
        <v>14</v>
      </c>
      <c r="C161" s="9" t="s">
        <v>159</v>
      </c>
      <c r="D161" s="9" t="s">
        <v>229</v>
      </c>
      <c r="E161" s="9" t="s">
        <v>228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639</v>
      </c>
      <c r="S161" s="9">
        <f t="shared" si="12"/>
        <v>2446524</v>
      </c>
      <c r="T161" s="9">
        <f t="shared" si="13"/>
        <v>32928</v>
      </c>
    </row>
    <row r="162" spans="1:20" x14ac:dyDescent="0.25">
      <c r="A162" s="9">
        <v>63</v>
      </c>
      <c r="B162" s="9" t="s">
        <v>14</v>
      </c>
      <c r="C162" s="9" t="s">
        <v>498</v>
      </c>
      <c r="D162" s="9" t="s">
        <v>229</v>
      </c>
      <c r="E162" s="9" t="s">
        <v>228</v>
      </c>
      <c r="F162" s="9" t="s">
        <v>5</v>
      </c>
      <c r="G162" s="9" t="s">
        <v>170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639</v>
      </c>
      <c r="S162" s="9">
        <f t="shared" si="12"/>
        <v>10583937</v>
      </c>
      <c r="T162" s="9">
        <f t="shared" si="13"/>
        <v>142449</v>
      </c>
    </row>
    <row r="163" spans="1:20" x14ac:dyDescent="0.25">
      <c r="A163" s="9">
        <v>25</v>
      </c>
      <c r="B163" s="9" t="s">
        <v>14</v>
      </c>
      <c r="C163" s="9" t="s">
        <v>160</v>
      </c>
      <c r="D163" s="9" t="s">
        <v>229</v>
      </c>
      <c r="E163" s="9" t="s">
        <v>228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639</v>
      </c>
      <c r="S163" s="9">
        <f t="shared" si="12"/>
        <v>1622275</v>
      </c>
      <c r="T163" s="9">
        <f t="shared" si="13"/>
        <v>21834</v>
      </c>
    </row>
    <row r="164" spans="1:20" x14ac:dyDescent="0.25">
      <c r="A164" s="9">
        <v>94</v>
      </c>
      <c r="B164" s="9" t="s">
        <v>14</v>
      </c>
      <c r="C164" s="9" t="s">
        <v>499</v>
      </c>
      <c r="D164" s="9" t="s">
        <v>229</v>
      </c>
      <c r="E164" s="9" t="s">
        <v>228</v>
      </c>
      <c r="F164" s="9" t="s">
        <v>5</v>
      </c>
      <c r="G164" s="9" t="s">
        <v>170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639</v>
      </c>
      <c r="S164" s="9">
        <f t="shared" si="12"/>
        <v>14214774</v>
      </c>
      <c r="T164" s="9">
        <f t="shared" si="13"/>
        <v>191316</v>
      </c>
    </row>
    <row r="165" spans="1:20" x14ac:dyDescent="0.25">
      <c r="A165" s="9">
        <v>9</v>
      </c>
      <c r="B165" s="9" t="s">
        <v>14</v>
      </c>
      <c r="C165" s="9" t="s">
        <v>138</v>
      </c>
      <c r="D165" s="9" t="s">
        <v>229</v>
      </c>
      <c r="E165" s="9" t="s">
        <v>228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639</v>
      </c>
      <c r="S165" s="9">
        <f t="shared" si="12"/>
        <v>1275300</v>
      </c>
      <c r="T165" s="9">
        <f t="shared" si="13"/>
        <v>17164</v>
      </c>
    </row>
    <row r="166" spans="1:20" x14ac:dyDescent="0.25">
      <c r="A166" s="9">
        <v>590</v>
      </c>
      <c r="B166" s="9" t="s">
        <v>14</v>
      </c>
      <c r="C166" s="9" t="s">
        <v>500</v>
      </c>
      <c r="D166" s="9" t="s">
        <v>229</v>
      </c>
      <c r="E166" s="9" t="s">
        <v>228</v>
      </c>
      <c r="F166" s="9" t="s">
        <v>5</v>
      </c>
      <c r="G166" s="9" t="s">
        <v>170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639</v>
      </c>
      <c r="S166" s="9">
        <f t="shared" si="12"/>
        <v>69749800</v>
      </c>
      <c r="T166" s="9">
        <f t="shared" si="13"/>
        <v>938759</v>
      </c>
    </row>
    <row r="167" spans="1:20" x14ac:dyDescent="0.25">
      <c r="A167" s="9">
        <v>76</v>
      </c>
      <c r="B167" s="9" t="s">
        <v>14</v>
      </c>
      <c r="C167" s="9" t="s">
        <v>585</v>
      </c>
      <c r="D167" s="9" t="s">
        <v>229</v>
      </c>
      <c r="E167" s="9" t="s">
        <v>224</v>
      </c>
      <c r="F167" s="9" t="s">
        <v>5</v>
      </c>
      <c r="G167" s="9" t="s">
        <v>525</v>
      </c>
      <c r="H167" s="9" t="s">
        <v>562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639</v>
      </c>
      <c r="S167" s="9">
        <f t="shared" si="12"/>
        <v>6763468</v>
      </c>
      <c r="T167" s="9">
        <f t="shared" si="13"/>
        <v>91029</v>
      </c>
    </row>
    <row r="168" spans="1:20" x14ac:dyDescent="0.25">
      <c r="A168" s="9">
        <v>154</v>
      </c>
      <c r="B168" s="9" t="s">
        <v>14</v>
      </c>
      <c r="C168" s="9" t="s">
        <v>423</v>
      </c>
      <c r="D168" s="9" t="s">
        <v>226</v>
      </c>
      <c r="E168" s="9" t="s">
        <v>224</v>
      </c>
      <c r="F168" s="9" t="s">
        <v>5</v>
      </c>
      <c r="G168" s="9" t="s">
        <v>354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639</v>
      </c>
      <c r="S168" s="9">
        <f t="shared" si="12"/>
        <v>20814024</v>
      </c>
      <c r="T168" s="9">
        <f t="shared" si="13"/>
        <v>280135</v>
      </c>
    </row>
    <row r="169" spans="1:20" x14ac:dyDescent="0.25">
      <c r="A169" s="9">
        <v>959</v>
      </c>
      <c r="B169" s="9" t="s">
        <v>14</v>
      </c>
      <c r="C169" s="9" t="s">
        <v>624</v>
      </c>
      <c r="D169" s="9" t="s">
        <v>223</v>
      </c>
      <c r="E169" s="9" t="s">
        <v>224</v>
      </c>
      <c r="F169" s="9" t="s">
        <v>5</v>
      </c>
      <c r="G169" s="9" t="s">
        <v>525</v>
      </c>
      <c r="H169" s="9" t="s">
        <v>562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639</v>
      </c>
      <c r="S169" s="9">
        <f t="shared" si="12"/>
        <v>92735300</v>
      </c>
      <c r="T169" s="9">
        <f t="shared" si="13"/>
        <v>1248120</v>
      </c>
    </row>
    <row r="170" spans="1:20" x14ac:dyDescent="0.25">
      <c r="A170" s="9">
        <v>134</v>
      </c>
      <c r="B170" s="9" t="s">
        <v>14</v>
      </c>
      <c r="C170" s="9" t="s">
        <v>467</v>
      </c>
      <c r="D170" s="9" t="s">
        <v>229</v>
      </c>
      <c r="E170" s="9" t="s">
        <v>224</v>
      </c>
      <c r="F170" s="9" t="s">
        <v>1</v>
      </c>
      <c r="G170" s="9" t="s">
        <v>306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639</v>
      </c>
      <c r="S170" s="9">
        <f t="shared" si="12"/>
        <v>9573362</v>
      </c>
      <c r="T170" s="9">
        <f t="shared" si="13"/>
        <v>128847</v>
      </c>
    </row>
    <row r="171" spans="1:20" x14ac:dyDescent="0.25">
      <c r="A171" s="9">
        <v>288</v>
      </c>
      <c r="B171" s="9" t="s">
        <v>14</v>
      </c>
      <c r="C171" s="9" t="s">
        <v>586</v>
      </c>
      <c r="D171" s="9" t="s">
        <v>223</v>
      </c>
      <c r="E171" s="9" t="s">
        <v>224</v>
      </c>
      <c r="F171" s="9" t="s">
        <v>5</v>
      </c>
      <c r="G171" s="9" t="s">
        <v>525</v>
      </c>
      <c r="H171" s="9" t="s">
        <v>562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639</v>
      </c>
      <c r="S171" s="9">
        <f t="shared" si="12"/>
        <v>27033120</v>
      </c>
      <c r="T171" s="9">
        <f t="shared" si="13"/>
        <v>363837</v>
      </c>
    </row>
    <row r="172" spans="1:20" x14ac:dyDescent="0.25">
      <c r="A172" s="9">
        <v>212</v>
      </c>
      <c r="B172" s="9" t="s">
        <v>14</v>
      </c>
      <c r="C172" s="9" t="s">
        <v>587</v>
      </c>
      <c r="D172" s="9" t="s">
        <v>229</v>
      </c>
      <c r="E172" s="9" t="s">
        <v>228</v>
      </c>
      <c r="F172" s="9" t="s">
        <v>5</v>
      </c>
      <c r="G172" s="9" t="s">
        <v>183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639</v>
      </c>
      <c r="S172" s="9">
        <f t="shared" si="12"/>
        <v>12717880</v>
      </c>
      <c r="T172" s="9">
        <f t="shared" si="13"/>
        <v>171169</v>
      </c>
    </row>
    <row r="173" spans="1:20" x14ac:dyDescent="0.25">
      <c r="A173" s="9">
        <v>12</v>
      </c>
      <c r="B173" s="9" t="s">
        <v>14</v>
      </c>
      <c r="C173" s="9" t="s">
        <v>161</v>
      </c>
      <c r="D173" s="9" t="s">
        <v>225</v>
      </c>
      <c r="E173" s="9" t="s">
        <v>228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639</v>
      </c>
      <c r="S173" s="9">
        <f t="shared" si="12"/>
        <v>460512</v>
      </c>
      <c r="T173" s="9">
        <f t="shared" si="13"/>
        <v>6198</v>
      </c>
    </row>
    <row r="174" spans="1:20" x14ac:dyDescent="0.25">
      <c r="A174" s="9">
        <v>15</v>
      </c>
      <c r="B174" s="9" t="s">
        <v>14</v>
      </c>
      <c r="C174" s="9" t="s">
        <v>101</v>
      </c>
      <c r="D174" s="9" t="s">
        <v>225</v>
      </c>
      <c r="E174" s="9" t="s">
        <v>228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639</v>
      </c>
      <c r="S174" s="9">
        <f t="shared" si="12"/>
        <v>778455</v>
      </c>
      <c r="T174" s="9">
        <f t="shared" si="13"/>
        <v>10477</v>
      </c>
    </row>
    <row r="175" spans="1:20" x14ac:dyDescent="0.25">
      <c r="A175" s="9">
        <v>670</v>
      </c>
      <c r="B175" s="9" t="s">
        <v>14</v>
      </c>
      <c r="C175" s="9" t="s">
        <v>495</v>
      </c>
      <c r="D175" s="9" t="s">
        <v>225</v>
      </c>
      <c r="E175" s="9" t="s">
        <v>228</v>
      </c>
      <c r="F175" s="9" t="s">
        <v>5</v>
      </c>
      <c r="G175" s="9" t="s">
        <v>183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639</v>
      </c>
      <c r="S175" s="9">
        <f t="shared" si="12"/>
        <v>39160830</v>
      </c>
      <c r="T175" s="9">
        <f t="shared" si="13"/>
        <v>527064</v>
      </c>
    </row>
    <row r="176" spans="1:20" x14ac:dyDescent="0.25">
      <c r="A176" s="9">
        <v>198</v>
      </c>
      <c r="B176" s="9" t="s">
        <v>14</v>
      </c>
      <c r="C176" s="9" t="s">
        <v>625</v>
      </c>
      <c r="D176" s="9" t="s">
        <v>225</v>
      </c>
      <c r="E176" s="9" t="s">
        <v>228</v>
      </c>
      <c r="F176" s="9" t="s">
        <v>5</v>
      </c>
      <c r="G176" s="9" t="s">
        <v>183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639</v>
      </c>
      <c r="S176" s="9">
        <f t="shared" si="12"/>
        <v>13175316</v>
      </c>
      <c r="T176" s="9">
        <f t="shared" si="13"/>
        <v>177326</v>
      </c>
    </row>
    <row r="177" spans="1:20" x14ac:dyDescent="0.25">
      <c r="A177" s="9">
        <v>1957</v>
      </c>
      <c r="B177" s="9" t="s">
        <v>14</v>
      </c>
      <c r="C177" s="9" t="s">
        <v>102</v>
      </c>
      <c r="D177" s="9" t="s">
        <v>225</v>
      </c>
      <c r="E177" s="9" t="s">
        <v>228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639</v>
      </c>
      <c r="S177" s="9">
        <f t="shared" si="12"/>
        <v>101394127</v>
      </c>
      <c r="T177" s="9">
        <f t="shared" si="13"/>
        <v>1364659</v>
      </c>
    </row>
    <row r="178" spans="1:20" x14ac:dyDescent="0.25">
      <c r="A178" s="9">
        <v>9</v>
      </c>
      <c r="B178" s="9" t="s">
        <v>14</v>
      </c>
      <c r="C178" s="9" t="s">
        <v>90</v>
      </c>
      <c r="D178" s="9" t="s">
        <v>229</v>
      </c>
      <c r="E178" s="9" t="s">
        <v>224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639</v>
      </c>
      <c r="S178" s="9">
        <f t="shared" si="12"/>
        <v>422910</v>
      </c>
      <c r="T178" s="9">
        <f t="shared" si="13"/>
        <v>5692</v>
      </c>
    </row>
    <row r="179" spans="1:20" x14ac:dyDescent="0.25">
      <c r="A179" s="9">
        <v>48</v>
      </c>
      <c r="B179" s="9" t="s">
        <v>14</v>
      </c>
      <c r="C179" s="9" t="s">
        <v>368</v>
      </c>
      <c r="D179" s="9" t="s">
        <v>229</v>
      </c>
      <c r="E179" s="9" t="s">
        <v>224</v>
      </c>
      <c r="F179" s="9" t="s">
        <v>5</v>
      </c>
      <c r="G179" s="9" t="s">
        <v>183</v>
      </c>
      <c r="H179" s="9" t="s">
        <v>369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639</v>
      </c>
      <c r="S179" s="9">
        <f t="shared" si="12"/>
        <v>2533104</v>
      </c>
      <c r="T179" s="9">
        <f t="shared" si="13"/>
        <v>34093</v>
      </c>
    </row>
    <row r="180" spans="1:20" x14ac:dyDescent="0.25">
      <c r="A180" s="9">
        <v>797</v>
      </c>
      <c r="B180" s="9" t="s">
        <v>14</v>
      </c>
      <c r="C180" s="9" t="s">
        <v>204</v>
      </c>
      <c r="D180" s="9" t="s">
        <v>229</v>
      </c>
      <c r="E180" s="9" t="s">
        <v>224</v>
      </c>
      <c r="F180" s="9" t="s">
        <v>5</v>
      </c>
      <c r="G180" s="9" t="s">
        <v>183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639</v>
      </c>
      <c r="S180" s="9">
        <f t="shared" si="12"/>
        <v>39213994</v>
      </c>
      <c r="T180" s="9">
        <f t="shared" si="13"/>
        <v>527779</v>
      </c>
    </row>
    <row r="181" spans="1:20" x14ac:dyDescent="0.25">
      <c r="A181" s="9">
        <v>192</v>
      </c>
      <c r="B181" s="9" t="s">
        <v>14</v>
      </c>
      <c r="C181" s="9" t="s">
        <v>588</v>
      </c>
      <c r="D181" s="9" t="s">
        <v>229</v>
      </c>
      <c r="E181" s="9" t="s">
        <v>224</v>
      </c>
      <c r="F181" s="9" t="s">
        <v>5</v>
      </c>
      <c r="G181" s="9" t="s">
        <v>525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639</v>
      </c>
      <c r="S181" s="9">
        <f t="shared" si="12"/>
        <v>9790080</v>
      </c>
      <c r="T181" s="9">
        <f t="shared" si="13"/>
        <v>131764</v>
      </c>
    </row>
    <row r="182" spans="1:20" x14ac:dyDescent="0.25">
      <c r="A182" s="9">
        <v>6037</v>
      </c>
      <c r="B182" s="9" t="s">
        <v>14</v>
      </c>
      <c r="C182" s="9" t="s">
        <v>502</v>
      </c>
      <c r="D182" s="9" t="s">
        <v>229</v>
      </c>
      <c r="E182" s="9" t="s">
        <v>224</v>
      </c>
      <c r="F182" s="9" t="s">
        <v>1</v>
      </c>
      <c r="G182" s="9" t="s">
        <v>306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639</v>
      </c>
      <c r="S182" s="9">
        <f t="shared" si="12"/>
        <v>257182237</v>
      </c>
      <c r="T182" s="9">
        <f t="shared" si="13"/>
        <v>3461403</v>
      </c>
    </row>
    <row r="183" spans="1:20" x14ac:dyDescent="0.25">
      <c r="A183" s="9">
        <v>96</v>
      </c>
      <c r="B183" s="9" t="s">
        <v>14</v>
      </c>
      <c r="C183" s="9" t="s">
        <v>558</v>
      </c>
      <c r="D183" s="9" t="s">
        <v>225</v>
      </c>
      <c r="E183" s="9" t="s">
        <v>224</v>
      </c>
      <c r="F183" s="9" t="s">
        <v>5</v>
      </c>
      <c r="G183" s="9" t="s">
        <v>183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639</v>
      </c>
      <c r="S183" s="9">
        <f t="shared" si="12"/>
        <v>4695648</v>
      </c>
      <c r="T183" s="9">
        <f t="shared" si="13"/>
        <v>63198</v>
      </c>
    </row>
    <row r="184" spans="1:20" x14ac:dyDescent="0.25">
      <c r="A184" s="9">
        <v>500</v>
      </c>
      <c r="B184" s="9" t="s">
        <v>14</v>
      </c>
      <c r="C184" s="9" t="s">
        <v>113</v>
      </c>
      <c r="D184" s="9" t="s">
        <v>225</v>
      </c>
      <c r="E184" s="9" t="s">
        <v>224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639</v>
      </c>
      <c r="S184" s="9">
        <f t="shared" si="12"/>
        <v>23305000</v>
      </c>
      <c r="T184" s="9">
        <f t="shared" si="13"/>
        <v>313661</v>
      </c>
    </row>
    <row r="185" spans="1:20" x14ac:dyDescent="0.25">
      <c r="A185" s="9">
        <v>28</v>
      </c>
      <c r="B185" s="9" t="s">
        <v>14</v>
      </c>
      <c r="C185" s="9" t="s">
        <v>503</v>
      </c>
      <c r="D185" s="9" t="s">
        <v>225</v>
      </c>
      <c r="E185" s="9" t="s">
        <v>224</v>
      </c>
      <c r="F185" s="9" t="s">
        <v>5</v>
      </c>
      <c r="G185" s="9" t="s">
        <v>170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639</v>
      </c>
      <c r="S185" s="9">
        <f t="shared" si="12"/>
        <v>1513372</v>
      </c>
      <c r="T185" s="9">
        <f t="shared" si="13"/>
        <v>20368</v>
      </c>
    </row>
    <row r="186" spans="1:20" x14ac:dyDescent="0.25">
      <c r="A186" s="9">
        <v>422</v>
      </c>
      <c r="B186" s="9" t="s">
        <v>14</v>
      </c>
      <c r="C186" s="9" t="s">
        <v>589</v>
      </c>
      <c r="D186" s="9" t="s">
        <v>223</v>
      </c>
      <c r="E186" s="9" t="s">
        <v>224</v>
      </c>
      <c r="F186" s="9" t="s">
        <v>5</v>
      </c>
      <c r="G186" s="9" t="s">
        <v>525</v>
      </c>
      <c r="H186" s="9" t="s">
        <v>335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639</v>
      </c>
      <c r="S186" s="9">
        <f t="shared" si="12"/>
        <v>25923460</v>
      </c>
      <c r="T186" s="9">
        <f t="shared" si="13"/>
        <v>348903</v>
      </c>
    </row>
    <row r="187" spans="1:20" x14ac:dyDescent="0.25">
      <c r="A187" s="9">
        <v>327</v>
      </c>
      <c r="B187" s="9" t="s">
        <v>14</v>
      </c>
      <c r="C187" s="9" t="s">
        <v>504</v>
      </c>
      <c r="D187" s="9" t="s">
        <v>225</v>
      </c>
      <c r="E187" s="9" t="s">
        <v>224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639</v>
      </c>
      <c r="S187" s="9">
        <f t="shared" si="12"/>
        <v>14436396</v>
      </c>
      <c r="T187" s="9">
        <f t="shared" si="13"/>
        <v>194299</v>
      </c>
    </row>
    <row r="188" spans="1:20" x14ac:dyDescent="0.25">
      <c r="A188" s="9">
        <v>720</v>
      </c>
      <c r="B188" s="9" t="s">
        <v>14</v>
      </c>
      <c r="C188" s="9" t="s">
        <v>363</v>
      </c>
      <c r="D188" s="9" t="s">
        <v>225</v>
      </c>
      <c r="E188" s="9" t="s">
        <v>224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639</v>
      </c>
      <c r="S188" s="9">
        <f t="shared" si="12"/>
        <v>34817760</v>
      </c>
      <c r="T188" s="9">
        <f t="shared" si="13"/>
        <v>468610</v>
      </c>
    </row>
    <row r="189" spans="1:20" x14ac:dyDescent="0.25">
      <c r="A189" s="9">
        <v>1247</v>
      </c>
      <c r="B189" s="9" t="s">
        <v>14</v>
      </c>
      <c r="C189" s="9" t="s">
        <v>312</v>
      </c>
      <c r="D189" s="9" t="s">
        <v>225</v>
      </c>
      <c r="E189" s="9" t="s">
        <v>224</v>
      </c>
      <c r="F189" s="9" t="s">
        <v>5</v>
      </c>
      <c r="G189" s="9" t="s">
        <v>183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639</v>
      </c>
      <c r="S189" s="9">
        <f t="shared" si="12"/>
        <v>55681044</v>
      </c>
      <c r="T189" s="9">
        <f t="shared" si="13"/>
        <v>749408</v>
      </c>
    </row>
    <row r="190" spans="1:20" x14ac:dyDescent="0.25">
      <c r="A190" s="9">
        <v>3935</v>
      </c>
      <c r="B190" s="9" t="s">
        <v>14</v>
      </c>
      <c r="C190" s="9" t="s">
        <v>590</v>
      </c>
      <c r="D190" s="9" t="s">
        <v>225</v>
      </c>
      <c r="E190" s="9" t="s">
        <v>224</v>
      </c>
      <c r="F190" s="9" t="s">
        <v>5</v>
      </c>
      <c r="G190" s="9" t="s">
        <v>525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639</v>
      </c>
      <c r="S190" s="9">
        <f t="shared" si="12"/>
        <v>224054965</v>
      </c>
      <c r="T190" s="9">
        <f t="shared" si="13"/>
        <v>3015545</v>
      </c>
    </row>
    <row r="191" spans="1:20" x14ac:dyDescent="0.25">
      <c r="A191" s="9">
        <v>58</v>
      </c>
      <c r="B191" s="9" t="s">
        <v>14</v>
      </c>
      <c r="C191" s="9" t="s">
        <v>370</v>
      </c>
      <c r="D191" s="9" t="s">
        <v>223</v>
      </c>
      <c r="E191" s="9" t="s">
        <v>224</v>
      </c>
      <c r="F191" s="9" t="s">
        <v>5</v>
      </c>
      <c r="G191" s="9" t="s">
        <v>183</v>
      </c>
      <c r="H191" s="9" t="s">
        <v>371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639</v>
      </c>
      <c r="S191" s="9">
        <f t="shared" si="12"/>
        <v>3679288</v>
      </c>
      <c r="T191" s="9">
        <f t="shared" si="13"/>
        <v>49519</v>
      </c>
    </row>
    <row r="192" spans="1:20" x14ac:dyDescent="0.25">
      <c r="A192" s="9">
        <v>154</v>
      </c>
      <c r="B192" s="9" t="s">
        <v>14</v>
      </c>
      <c r="C192" s="9" t="s">
        <v>591</v>
      </c>
      <c r="D192" s="9" t="s">
        <v>223</v>
      </c>
      <c r="E192" s="9" t="s">
        <v>224</v>
      </c>
      <c r="F192" s="9" t="s">
        <v>5</v>
      </c>
      <c r="G192" s="9" t="s">
        <v>525</v>
      </c>
      <c r="H192" s="9" t="s">
        <v>404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639</v>
      </c>
      <c r="S192" s="9">
        <f t="shared" si="12"/>
        <v>7082460</v>
      </c>
      <c r="T192" s="9">
        <f t="shared" si="13"/>
        <v>95322</v>
      </c>
    </row>
    <row r="193" spans="1:20" x14ac:dyDescent="0.25">
      <c r="A193" s="9">
        <v>58</v>
      </c>
      <c r="B193" s="9" t="s">
        <v>14</v>
      </c>
      <c r="C193" s="9" t="s">
        <v>372</v>
      </c>
      <c r="D193" s="9" t="s">
        <v>225</v>
      </c>
      <c r="E193" s="9" t="s">
        <v>224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639</v>
      </c>
      <c r="S193" s="9">
        <f t="shared" ref="S193:S255" si="17">M193*A193</f>
        <v>2869956</v>
      </c>
      <c r="T193" s="9">
        <f t="shared" ref="T193:T255" si="18">ROUND(S193/74.3,0)</f>
        <v>38627</v>
      </c>
    </row>
    <row r="194" spans="1:20" x14ac:dyDescent="0.25">
      <c r="A194" s="9">
        <v>19</v>
      </c>
      <c r="B194" s="9" t="s">
        <v>14</v>
      </c>
      <c r="C194" s="9" t="s">
        <v>364</v>
      </c>
      <c r="D194" s="9" t="s">
        <v>226</v>
      </c>
      <c r="E194" s="9" t="s">
        <v>224</v>
      </c>
      <c r="F194" s="9" t="s">
        <v>5</v>
      </c>
      <c r="G194" s="9" t="s">
        <v>354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639</v>
      </c>
      <c r="S194" s="9">
        <f t="shared" si="17"/>
        <v>3363418</v>
      </c>
      <c r="T194" s="9">
        <f t="shared" si="18"/>
        <v>45268</v>
      </c>
    </row>
    <row r="195" spans="1:20" x14ac:dyDescent="0.25">
      <c r="A195" s="9">
        <v>39</v>
      </c>
      <c r="B195" s="9" t="s">
        <v>14</v>
      </c>
      <c r="C195" s="9" t="s">
        <v>466</v>
      </c>
      <c r="D195" s="9" t="s">
        <v>226</v>
      </c>
      <c r="E195" s="9" t="s">
        <v>224</v>
      </c>
      <c r="F195" s="9" t="s">
        <v>5</v>
      </c>
      <c r="G195" s="9" t="s">
        <v>354</v>
      </c>
      <c r="H195" s="9" t="s">
        <v>148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639</v>
      </c>
      <c r="S195" s="9">
        <f t="shared" si="17"/>
        <v>5223660</v>
      </c>
      <c r="T195" s="9">
        <f t="shared" si="18"/>
        <v>70305</v>
      </c>
    </row>
    <row r="196" spans="1:20" x14ac:dyDescent="0.25">
      <c r="A196" s="9">
        <v>19</v>
      </c>
      <c r="B196" s="9" t="s">
        <v>14</v>
      </c>
      <c r="C196" s="9" t="s">
        <v>529</v>
      </c>
      <c r="D196" s="9" t="s">
        <v>226</v>
      </c>
      <c r="E196" s="9" t="s">
        <v>224</v>
      </c>
      <c r="F196" s="9" t="s">
        <v>1</v>
      </c>
      <c r="G196" s="9" t="s">
        <v>306</v>
      </c>
      <c r="H196" s="9" t="s">
        <v>148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639</v>
      </c>
      <c r="S196" s="9">
        <f t="shared" si="17"/>
        <v>1814462</v>
      </c>
      <c r="T196" s="9">
        <f t="shared" si="18"/>
        <v>24421</v>
      </c>
    </row>
    <row r="197" spans="1:20" x14ac:dyDescent="0.25">
      <c r="A197" s="9">
        <v>163</v>
      </c>
      <c r="B197" s="9" t="s">
        <v>14</v>
      </c>
      <c r="C197" s="9" t="s">
        <v>365</v>
      </c>
      <c r="D197" s="9" t="s">
        <v>226</v>
      </c>
      <c r="E197" s="9" t="s">
        <v>224</v>
      </c>
      <c r="F197" s="9" t="s">
        <v>5</v>
      </c>
      <c r="G197" s="9" t="s">
        <v>354</v>
      </c>
      <c r="H197" s="9" t="s">
        <v>346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639</v>
      </c>
      <c r="S197" s="9">
        <f t="shared" si="17"/>
        <v>22527252</v>
      </c>
      <c r="T197" s="9">
        <f t="shared" si="18"/>
        <v>303193</v>
      </c>
    </row>
    <row r="198" spans="1:20" x14ac:dyDescent="0.25">
      <c r="A198" s="9">
        <v>212</v>
      </c>
      <c r="B198" s="9" t="s">
        <v>14</v>
      </c>
      <c r="C198" s="9" t="s">
        <v>592</v>
      </c>
      <c r="D198" s="9" t="s">
        <v>229</v>
      </c>
      <c r="E198" s="9" t="s">
        <v>224</v>
      </c>
      <c r="F198" s="9" t="s">
        <v>5</v>
      </c>
      <c r="G198" s="9" t="s">
        <v>525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639</v>
      </c>
      <c r="S198" s="9">
        <f t="shared" si="17"/>
        <v>14656408</v>
      </c>
      <c r="T198" s="9">
        <f t="shared" si="18"/>
        <v>197260</v>
      </c>
    </row>
    <row r="199" spans="1:20" x14ac:dyDescent="0.25">
      <c r="A199" s="9">
        <v>163</v>
      </c>
      <c r="B199" s="9" t="s">
        <v>14</v>
      </c>
      <c r="C199" s="9" t="s">
        <v>366</v>
      </c>
      <c r="D199" s="9" t="s">
        <v>226</v>
      </c>
      <c r="E199" s="9" t="s">
        <v>224</v>
      </c>
      <c r="F199" s="9" t="s">
        <v>5</v>
      </c>
      <c r="G199" s="9" t="s">
        <v>354</v>
      </c>
      <c r="H199" s="9" t="s">
        <v>198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639</v>
      </c>
      <c r="S199" s="9">
        <f t="shared" si="17"/>
        <v>15096408</v>
      </c>
      <c r="T199" s="9">
        <f t="shared" si="18"/>
        <v>203182</v>
      </c>
    </row>
    <row r="200" spans="1:20" x14ac:dyDescent="0.25">
      <c r="A200" s="9">
        <v>221</v>
      </c>
      <c r="B200" s="9" t="s">
        <v>14</v>
      </c>
      <c r="C200" s="9" t="s">
        <v>424</v>
      </c>
      <c r="D200" s="9" t="s">
        <v>226</v>
      </c>
      <c r="E200" s="9" t="s">
        <v>224</v>
      </c>
      <c r="F200" s="9" t="s">
        <v>1</v>
      </c>
      <c r="G200" s="9" t="s">
        <v>306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639</v>
      </c>
      <c r="S200" s="9">
        <f t="shared" si="17"/>
        <v>18761795</v>
      </c>
      <c r="T200" s="9">
        <f t="shared" si="18"/>
        <v>252514</v>
      </c>
    </row>
    <row r="201" spans="1:20" x14ac:dyDescent="0.25">
      <c r="A201" s="9">
        <v>154</v>
      </c>
      <c r="B201" s="9" t="s">
        <v>14</v>
      </c>
      <c r="C201" s="9" t="s">
        <v>593</v>
      </c>
      <c r="D201" s="9" t="s">
        <v>223</v>
      </c>
      <c r="E201" s="9" t="s">
        <v>224</v>
      </c>
      <c r="F201" s="9" t="s">
        <v>5</v>
      </c>
      <c r="G201" s="9" t="s">
        <v>525</v>
      </c>
      <c r="H201" s="9" t="s">
        <v>570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639</v>
      </c>
      <c r="S201" s="9">
        <f t="shared" si="17"/>
        <v>10932460</v>
      </c>
      <c r="T201" s="9">
        <f t="shared" si="18"/>
        <v>147139</v>
      </c>
    </row>
    <row r="202" spans="1:20" x14ac:dyDescent="0.25">
      <c r="A202" s="9">
        <v>279</v>
      </c>
      <c r="B202" s="9" t="s">
        <v>14</v>
      </c>
      <c r="C202" s="9" t="s">
        <v>530</v>
      </c>
      <c r="D202" s="9" t="s">
        <v>225</v>
      </c>
      <c r="E202" s="9" t="s">
        <v>224</v>
      </c>
      <c r="F202" s="9" t="s">
        <v>1</v>
      </c>
      <c r="G202" s="9" t="s">
        <v>306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639</v>
      </c>
      <c r="S202" s="9">
        <f t="shared" si="17"/>
        <v>12470463</v>
      </c>
      <c r="T202" s="9">
        <f t="shared" si="18"/>
        <v>167839</v>
      </c>
    </row>
    <row r="203" spans="1:20" x14ac:dyDescent="0.25">
      <c r="A203" s="9">
        <v>192</v>
      </c>
      <c r="B203" s="9" t="s">
        <v>14</v>
      </c>
      <c r="C203" s="9" t="s">
        <v>501</v>
      </c>
      <c r="D203" s="9" t="s">
        <v>226</v>
      </c>
      <c r="E203" s="9" t="s">
        <v>224</v>
      </c>
      <c r="F203" s="9" t="s">
        <v>5</v>
      </c>
      <c r="G203" s="9" t="s">
        <v>354</v>
      </c>
      <c r="H203" s="9" t="s">
        <v>149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639</v>
      </c>
      <c r="S203" s="9">
        <f t="shared" si="17"/>
        <v>17729856</v>
      </c>
      <c r="T203" s="9">
        <f t="shared" si="18"/>
        <v>238625</v>
      </c>
    </row>
    <row r="204" spans="1:20" x14ac:dyDescent="0.25">
      <c r="A204" s="9">
        <v>240</v>
      </c>
      <c r="B204" s="9" t="s">
        <v>14</v>
      </c>
      <c r="C204" s="9" t="s">
        <v>367</v>
      </c>
      <c r="D204" s="9" t="s">
        <v>226</v>
      </c>
      <c r="E204" s="9" t="s">
        <v>224</v>
      </c>
      <c r="F204" s="9" t="s">
        <v>5</v>
      </c>
      <c r="G204" s="9" t="s">
        <v>354</v>
      </c>
      <c r="H204" s="9" t="s">
        <v>198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639</v>
      </c>
      <c r="S204" s="9">
        <f t="shared" si="17"/>
        <v>22936560</v>
      </c>
      <c r="T204" s="9">
        <f t="shared" si="18"/>
        <v>308702</v>
      </c>
    </row>
    <row r="205" spans="1:20" x14ac:dyDescent="0.25">
      <c r="A205" s="9">
        <v>595</v>
      </c>
      <c r="B205" s="9" t="s">
        <v>14</v>
      </c>
      <c r="C205" s="9" t="s">
        <v>594</v>
      </c>
      <c r="D205" s="9" t="s">
        <v>229</v>
      </c>
      <c r="E205" s="9" t="s">
        <v>224</v>
      </c>
      <c r="F205" s="9" t="s">
        <v>5</v>
      </c>
      <c r="G205" s="9" t="s">
        <v>525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639</v>
      </c>
      <c r="S205" s="9">
        <f t="shared" si="17"/>
        <v>30790655</v>
      </c>
      <c r="T205" s="9">
        <f t="shared" si="18"/>
        <v>414410</v>
      </c>
    </row>
    <row r="206" spans="1:20" x14ac:dyDescent="0.25">
      <c r="A206" s="9">
        <v>9</v>
      </c>
      <c r="B206" s="9" t="s">
        <v>14</v>
      </c>
      <c r="C206" s="9" t="s">
        <v>114</v>
      </c>
      <c r="D206" s="9" t="s">
        <v>225</v>
      </c>
      <c r="E206" s="9" t="s">
        <v>224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639</v>
      </c>
      <c r="S206" s="9">
        <f t="shared" si="17"/>
        <v>568890</v>
      </c>
      <c r="T206" s="9">
        <f t="shared" si="18"/>
        <v>7657</v>
      </c>
    </row>
    <row r="207" spans="1:20" x14ac:dyDescent="0.25">
      <c r="A207" s="9">
        <v>673</v>
      </c>
      <c r="B207" s="9" t="s">
        <v>14</v>
      </c>
      <c r="C207" s="9" t="s">
        <v>314</v>
      </c>
      <c r="D207" s="9" t="s">
        <v>229</v>
      </c>
      <c r="E207" s="9" t="s">
        <v>228</v>
      </c>
      <c r="F207" s="9" t="s">
        <v>5</v>
      </c>
      <c r="G207" s="9" t="s">
        <v>170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639</v>
      </c>
      <c r="S207" s="9">
        <f t="shared" si="17"/>
        <v>47560910</v>
      </c>
      <c r="T207" s="9">
        <f t="shared" si="18"/>
        <v>640120</v>
      </c>
    </row>
    <row r="208" spans="1:20" x14ac:dyDescent="0.25">
      <c r="A208" s="9">
        <v>3</v>
      </c>
      <c r="B208" s="9" t="s">
        <v>14</v>
      </c>
      <c r="C208" s="9" t="s">
        <v>626</v>
      </c>
      <c r="D208" s="9" t="s">
        <v>229</v>
      </c>
      <c r="E208" s="9" t="s">
        <v>228</v>
      </c>
      <c r="F208" s="9" t="s">
        <v>5</v>
      </c>
      <c r="G208" s="9" t="s">
        <v>525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639</v>
      </c>
      <c r="S208" s="9">
        <f t="shared" si="17"/>
        <v>250686</v>
      </c>
      <c r="T208" s="9">
        <f t="shared" si="18"/>
        <v>3374</v>
      </c>
    </row>
    <row r="209" spans="1:20" x14ac:dyDescent="0.25">
      <c r="A209" s="9">
        <v>1445</v>
      </c>
      <c r="B209" s="9" t="s">
        <v>14</v>
      </c>
      <c r="C209" s="9" t="s">
        <v>313</v>
      </c>
      <c r="D209" s="9" t="s">
        <v>229</v>
      </c>
      <c r="E209" s="9" t="s">
        <v>228</v>
      </c>
      <c r="F209" s="9" t="s">
        <v>5</v>
      </c>
      <c r="G209" s="9" t="s">
        <v>170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639</v>
      </c>
      <c r="S209" s="9">
        <f t="shared" si="17"/>
        <v>101969315</v>
      </c>
      <c r="T209" s="9">
        <f t="shared" si="18"/>
        <v>1372400</v>
      </c>
    </row>
    <row r="210" spans="1:20" x14ac:dyDescent="0.25">
      <c r="A210" s="9">
        <v>3</v>
      </c>
      <c r="B210" s="9" t="s">
        <v>14</v>
      </c>
      <c r="C210" s="9" t="s">
        <v>627</v>
      </c>
      <c r="D210" s="9" t="s">
        <v>229</v>
      </c>
      <c r="E210" s="9" t="s">
        <v>228</v>
      </c>
      <c r="F210" s="9" t="s">
        <v>5</v>
      </c>
      <c r="G210" s="9" t="s">
        <v>525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639</v>
      </c>
      <c r="S210" s="9">
        <f t="shared" si="17"/>
        <v>237900</v>
      </c>
      <c r="T210" s="9">
        <f t="shared" si="18"/>
        <v>3202</v>
      </c>
    </row>
    <row r="211" spans="1:20" x14ac:dyDescent="0.25">
      <c r="A211" s="9">
        <v>378</v>
      </c>
      <c r="B211" s="9" t="s">
        <v>14</v>
      </c>
      <c r="C211" s="9" t="s">
        <v>425</v>
      </c>
      <c r="D211" s="9" t="s">
        <v>229</v>
      </c>
      <c r="E211" s="9" t="s">
        <v>228</v>
      </c>
      <c r="F211" s="9" t="s">
        <v>1</v>
      </c>
      <c r="G211" s="9" t="s">
        <v>306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639</v>
      </c>
      <c r="S211" s="9">
        <f t="shared" si="17"/>
        <v>25660530</v>
      </c>
      <c r="T211" s="9">
        <f t="shared" si="18"/>
        <v>345364</v>
      </c>
    </row>
    <row r="212" spans="1:20" x14ac:dyDescent="0.25">
      <c r="A212" s="9">
        <v>970</v>
      </c>
      <c r="B212" s="9" t="s">
        <v>14</v>
      </c>
      <c r="C212" s="9" t="s">
        <v>315</v>
      </c>
      <c r="D212" s="9" t="s">
        <v>225</v>
      </c>
      <c r="E212" s="9" t="s">
        <v>228</v>
      </c>
      <c r="F212" s="9" t="s">
        <v>5</v>
      </c>
      <c r="G212" s="9" t="s">
        <v>170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639</v>
      </c>
      <c r="S212" s="9">
        <f t="shared" si="17"/>
        <v>77388540</v>
      </c>
      <c r="T212" s="9">
        <f t="shared" si="18"/>
        <v>1041569</v>
      </c>
    </row>
    <row r="213" spans="1:20" x14ac:dyDescent="0.25">
      <c r="A213" s="9">
        <v>272</v>
      </c>
      <c r="B213" s="9" t="s">
        <v>14</v>
      </c>
      <c r="C213" s="9" t="s">
        <v>595</v>
      </c>
      <c r="D213" s="9" t="s">
        <v>225</v>
      </c>
      <c r="E213" s="9" t="s">
        <v>228</v>
      </c>
      <c r="F213" s="9" t="s">
        <v>5</v>
      </c>
      <c r="G213" s="9" t="s">
        <v>525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639</v>
      </c>
      <c r="S213" s="9">
        <f t="shared" si="17"/>
        <v>22072800</v>
      </c>
      <c r="T213" s="9">
        <f t="shared" si="18"/>
        <v>297077</v>
      </c>
    </row>
    <row r="214" spans="1:20" x14ac:dyDescent="0.25">
      <c r="A214" s="9">
        <v>3</v>
      </c>
      <c r="B214" s="9" t="s">
        <v>14</v>
      </c>
      <c r="C214" s="9" t="s">
        <v>163</v>
      </c>
      <c r="D214" s="9" t="s">
        <v>225</v>
      </c>
      <c r="E214" s="9" t="s">
        <v>228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639</v>
      </c>
      <c r="S214" s="9">
        <f t="shared" si="17"/>
        <v>197346</v>
      </c>
      <c r="T214" s="9">
        <f t="shared" si="18"/>
        <v>2656</v>
      </c>
    </row>
    <row r="215" spans="1:20" x14ac:dyDescent="0.25">
      <c r="A215" s="9">
        <v>3</v>
      </c>
      <c r="B215" s="9" t="s">
        <v>14</v>
      </c>
      <c r="C215" s="9" t="s">
        <v>285</v>
      </c>
      <c r="D215" s="9" t="s">
        <v>223</v>
      </c>
      <c r="E215" s="9" t="s">
        <v>228</v>
      </c>
      <c r="F215" s="9" t="s">
        <v>5</v>
      </c>
      <c r="G215" s="9" t="s">
        <v>170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639</v>
      </c>
      <c r="S215" s="9">
        <f t="shared" si="17"/>
        <v>212436</v>
      </c>
      <c r="T215" s="9">
        <f t="shared" si="18"/>
        <v>2859</v>
      </c>
    </row>
    <row r="216" spans="1:20" x14ac:dyDescent="0.25">
      <c r="A216" s="9">
        <v>15</v>
      </c>
      <c r="B216" s="9" t="s">
        <v>14</v>
      </c>
      <c r="C216" s="9" t="s">
        <v>628</v>
      </c>
      <c r="D216" s="9" t="s">
        <v>229</v>
      </c>
      <c r="E216" s="9" t="s">
        <v>228</v>
      </c>
      <c r="F216" s="9" t="s">
        <v>5</v>
      </c>
      <c r="G216" s="9" t="s">
        <v>525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639</v>
      </c>
      <c r="S216" s="9">
        <f t="shared" si="17"/>
        <v>1218000</v>
      </c>
      <c r="T216" s="9">
        <f t="shared" si="18"/>
        <v>16393</v>
      </c>
    </row>
    <row r="217" spans="1:20" x14ac:dyDescent="0.25">
      <c r="A217" s="9">
        <v>45</v>
      </c>
      <c r="B217" s="9" t="s">
        <v>14</v>
      </c>
      <c r="C217" s="9" t="s">
        <v>629</v>
      </c>
      <c r="D217" s="9" t="s">
        <v>229</v>
      </c>
      <c r="E217" s="9" t="s">
        <v>228</v>
      </c>
      <c r="F217" s="9" t="s">
        <v>1</v>
      </c>
      <c r="G217" s="9" t="s">
        <v>306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639</v>
      </c>
      <c r="S217" s="9">
        <f t="shared" si="17"/>
        <v>3735000</v>
      </c>
      <c r="T217" s="9">
        <f t="shared" si="18"/>
        <v>50269</v>
      </c>
    </row>
    <row r="218" spans="1:20" x14ac:dyDescent="0.25">
      <c r="A218" s="9">
        <v>9</v>
      </c>
      <c r="B218" s="9" t="s">
        <v>14</v>
      </c>
      <c r="C218" s="9" t="s">
        <v>139</v>
      </c>
      <c r="D218" s="9" t="s">
        <v>229</v>
      </c>
      <c r="E218" s="9" t="s">
        <v>228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639</v>
      </c>
      <c r="S218" s="9">
        <f t="shared" si="17"/>
        <v>786978</v>
      </c>
      <c r="T218" s="9">
        <f t="shared" si="18"/>
        <v>10592</v>
      </c>
    </row>
    <row r="219" spans="1:20" x14ac:dyDescent="0.25">
      <c r="A219" s="9">
        <v>9</v>
      </c>
      <c r="B219" s="9" t="s">
        <v>14</v>
      </c>
      <c r="C219" s="9" t="s">
        <v>630</v>
      </c>
      <c r="D219" s="9" t="s">
        <v>229</v>
      </c>
      <c r="E219" s="9" t="s">
        <v>228</v>
      </c>
      <c r="F219" s="9" t="s">
        <v>5</v>
      </c>
      <c r="G219" s="9" t="s">
        <v>525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639</v>
      </c>
      <c r="S219" s="9">
        <f t="shared" si="17"/>
        <v>802890</v>
      </c>
      <c r="T219" s="9">
        <f t="shared" si="18"/>
        <v>10806</v>
      </c>
    </row>
    <row r="220" spans="1:20" x14ac:dyDescent="0.25">
      <c r="A220" s="9">
        <v>9</v>
      </c>
      <c r="B220" s="9" t="s">
        <v>14</v>
      </c>
      <c r="C220" s="9" t="s">
        <v>140</v>
      </c>
      <c r="D220" s="9" t="s">
        <v>225</v>
      </c>
      <c r="E220" s="9" t="s">
        <v>228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639</v>
      </c>
      <c r="S220" s="9">
        <f t="shared" si="17"/>
        <v>570978</v>
      </c>
      <c r="T220" s="9">
        <f t="shared" si="18"/>
        <v>7685</v>
      </c>
    </row>
    <row r="221" spans="1:20" x14ac:dyDescent="0.25">
      <c r="A221" s="9">
        <v>27</v>
      </c>
      <c r="B221" s="9" t="s">
        <v>14</v>
      </c>
      <c r="C221" s="9" t="s">
        <v>596</v>
      </c>
      <c r="D221" s="9" t="s">
        <v>225</v>
      </c>
      <c r="E221" s="9" t="s">
        <v>228</v>
      </c>
      <c r="F221" s="9" t="s">
        <v>5</v>
      </c>
      <c r="G221" s="9" t="s">
        <v>525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639</v>
      </c>
      <c r="S221" s="9">
        <f t="shared" si="17"/>
        <v>2507274</v>
      </c>
      <c r="T221" s="9">
        <f t="shared" si="18"/>
        <v>33745</v>
      </c>
    </row>
    <row r="222" spans="1:20" x14ac:dyDescent="0.25">
      <c r="A222" s="9">
        <v>134</v>
      </c>
      <c r="B222" s="9" t="s">
        <v>14</v>
      </c>
      <c r="C222" s="9" t="s">
        <v>597</v>
      </c>
      <c r="D222" s="9" t="s">
        <v>229</v>
      </c>
      <c r="E222" s="9" t="s">
        <v>224</v>
      </c>
      <c r="F222" s="9" t="s">
        <v>5</v>
      </c>
      <c r="G222" s="9" t="s">
        <v>525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639</v>
      </c>
      <c r="S222" s="9">
        <f t="shared" si="17"/>
        <v>16869528</v>
      </c>
      <c r="T222" s="9">
        <f t="shared" si="18"/>
        <v>227046</v>
      </c>
    </row>
    <row r="223" spans="1:20" x14ac:dyDescent="0.25">
      <c r="A223" s="9">
        <v>6</v>
      </c>
      <c r="B223" s="9" t="s">
        <v>14</v>
      </c>
      <c r="C223" s="9" t="s">
        <v>141</v>
      </c>
      <c r="D223" s="9" t="s">
        <v>231</v>
      </c>
      <c r="E223" s="9" t="s">
        <v>228</v>
      </c>
      <c r="F223" s="9" t="s">
        <v>5</v>
      </c>
      <c r="G223" s="9" t="s">
        <v>93</v>
      </c>
      <c r="H223" s="9" t="s">
        <v>142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639</v>
      </c>
      <c r="S223" s="9">
        <f t="shared" si="17"/>
        <v>709584</v>
      </c>
      <c r="T223" s="9">
        <f t="shared" si="18"/>
        <v>9550</v>
      </c>
    </row>
    <row r="224" spans="1:20" x14ac:dyDescent="0.25">
      <c r="A224" s="9">
        <v>9</v>
      </c>
      <c r="B224" s="9" t="s">
        <v>14</v>
      </c>
      <c r="C224" s="9" t="s">
        <v>531</v>
      </c>
      <c r="D224" s="9" t="s">
        <v>231</v>
      </c>
      <c r="E224" s="9" t="s">
        <v>228</v>
      </c>
      <c r="F224" s="9" t="s">
        <v>5</v>
      </c>
      <c r="G224" s="9" t="s">
        <v>354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639</v>
      </c>
      <c r="S224" s="9">
        <f t="shared" si="17"/>
        <v>1934604</v>
      </c>
      <c r="T224" s="9">
        <f t="shared" si="18"/>
        <v>26038</v>
      </c>
    </row>
    <row r="225" spans="1:20" x14ac:dyDescent="0.25">
      <c r="A225" s="9">
        <v>12</v>
      </c>
      <c r="B225" s="9" t="s">
        <v>14</v>
      </c>
      <c r="C225" s="9" t="s">
        <v>164</v>
      </c>
      <c r="D225" s="9" t="s">
        <v>231</v>
      </c>
      <c r="E225" s="9" t="s">
        <v>228</v>
      </c>
      <c r="F225" s="9" t="s">
        <v>5</v>
      </c>
      <c r="G225" s="9" t="s">
        <v>75</v>
      </c>
      <c r="H225" s="9" t="s">
        <v>165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639</v>
      </c>
      <c r="S225" s="9">
        <f t="shared" si="17"/>
        <v>2845440</v>
      </c>
      <c r="T225" s="9">
        <f t="shared" si="18"/>
        <v>38297</v>
      </c>
    </row>
    <row r="226" spans="1:20" x14ac:dyDescent="0.25">
      <c r="A226" s="9">
        <v>4</v>
      </c>
      <c r="B226" s="9" t="s">
        <v>14</v>
      </c>
      <c r="C226" s="9" t="s">
        <v>598</v>
      </c>
      <c r="D226" s="9" t="s">
        <v>231</v>
      </c>
      <c r="E226" s="9" t="s">
        <v>228</v>
      </c>
      <c r="F226" s="9" t="s">
        <v>5</v>
      </c>
      <c r="G226" s="9" t="s">
        <v>354</v>
      </c>
      <c r="H226" s="9" t="s">
        <v>185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639</v>
      </c>
      <c r="S226" s="9">
        <f t="shared" si="17"/>
        <v>519960</v>
      </c>
      <c r="T226" s="9">
        <f t="shared" si="18"/>
        <v>6998</v>
      </c>
    </row>
    <row r="227" spans="1:20" x14ac:dyDescent="0.25">
      <c r="A227" s="9">
        <v>6</v>
      </c>
      <c r="B227" s="9" t="s">
        <v>14</v>
      </c>
      <c r="C227" s="9" t="s">
        <v>532</v>
      </c>
      <c r="D227" s="9" t="s">
        <v>231</v>
      </c>
      <c r="E227" s="9" t="s">
        <v>228</v>
      </c>
      <c r="F227" s="9" t="s">
        <v>5</v>
      </c>
      <c r="G227" s="9" t="s">
        <v>354</v>
      </c>
      <c r="H227" s="9" t="s">
        <v>533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639</v>
      </c>
      <c r="S227" s="9">
        <f t="shared" si="17"/>
        <v>1268040</v>
      </c>
      <c r="T227" s="9">
        <f t="shared" si="18"/>
        <v>17066</v>
      </c>
    </row>
    <row r="228" spans="1:20" x14ac:dyDescent="0.25">
      <c r="A228" s="9">
        <v>25</v>
      </c>
      <c r="B228" s="9" t="s">
        <v>14</v>
      </c>
      <c r="C228" s="9" t="s">
        <v>88</v>
      </c>
      <c r="D228" s="9" t="s">
        <v>231</v>
      </c>
      <c r="E228" s="9" t="s">
        <v>228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639</v>
      </c>
      <c r="S228" s="9">
        <f t="shared" si="17"/>
        <v>3325200</v>
      </c>
      <c r="T228" s="9">
        <f t="shared" si="18"/>
        <v>44754</v>
      </c>
    </row>
    <row r="229" spans="1:20" x14ac:dyDescent="0.25">
      <c r="A229" s="9">
        <v>9</v>
      </c>
      <c r="B229" s="9" t="s">
        <v>14</v>
      </c>
      <c r="C229" s="9" t="s">
        <v>166</v>
      </c>
      <c r="D229" s="9" t="s">
        <v>231</v>
      </c>
      <c r="E229" s="9" t="s">
        <v>228</v>
      </c>
      <c r="F229" s="9" t="s">
        <v>5</v>
      </c>
      <c r="G229" s="9" t="s">
        <v>75</v>
      </c>
      <c r="H229" s="9" t="s">
        <v>167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639</v>
      </c>
      <c r="S229" s="9">
        <f t="shared" si="17"/>
        <v>2018691</v>
      </c>
      <c r="T229" s="9">
        <f t="shared" si="18"/>
        <v>27169</v>
      </c>
    </row>
    <row r="230" spans="1:20" x14ac:dyDescent="0.25">
      <c r="A230" s="9">
        <v>430</v>
      </c>
      <c r="B230" s="9" t="s">
        <v>14</v>
      </c>
      <c r="C230" s="9" t="s">
        <v>534</v>
      </c>
      <c r="D230" s="9" t="s">
        <v>231</v>
      </c>
      <c r="E230" s="9" t="s">
        <v>228</v>
      </c>
      <c r="F230" s="9" t="s">
        <v>5</v>
      </c>
      <c r="G230" s="9" t="s">
        <v>354</v>
      </c>
      <c r="H230" s="9" t="s">
        <v>535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639</v>
      </c>
      <c r="S230" s="9">
        <f t="shared" si="17"/>
        <v>59931680</v>
      </c>
      <c r="T230" s="9">
        <f t="shared" si="18"/>
        <v>806617</v>
      </c>
    </row>
    <row r="231" spans="1:20" x14ac:dyDescent="0.25">
      <c r="A231" s="9">
        <v>34</v>
      </c>
      <c r="B231" s="9" t="s">
        <v>14</v>
      </c>
      <c r="C231" s="9" t="s">
        <v>536</v>
      </c>
      <c r="D231" s="9" t="s">
        <v>231</v>
      </c>
      <c r="E231" s="9" t="s">
        <v>228</v>
      </c>
      <c r="F231" s="9" t="s">
        <v>5</v>
      </c>
      <c r="G231" s="9" t="s">
        <v>354</v>
      </c>
      <c r="H231" s="9" t="s">
        <v>188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639</v>
      </c>
      <c r="S231" s="9">
        <f t="shared" si="17"/>
        <v>4827660</v>
      </c>
      <c r="T231" s="9">
        <f t="shared" si="18"/>
        <v>64975</v>
      </c>
    </row>
    <row r="232" spans="1:20" x14ac:dyDescent="0.25">
      <c r="A232" s="9">
        <v>30</v>
      </c>
      <c r="B232" s="9" t="s">
        <v>14</v>
      </c>
      <c r="C232" s="9" t="s">
        <v>599</v>
      </c>
      <c r="D232" s="9" t="s">
        <v>231</v>
      </c>
      <c r="E232" s="9" t="s">
        <v>228</v>
      </c>
      <c r="F232" s="9" t="s">
        <v>5</v>
      </c>
      <c r="G232" s="9" t="s">
        <v>354</v>
      </c>
      <c r="H232" s="9" t="s">
        <v>600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639</v>
      </c>
      <c r="S232" s="9">
        <f t="shared" si="17"/>
        <v>6996000</v>
      </c>
      <c r="T232" s="9">
        <f t="shared" si="18"/>
        <v>94159</v>
      </c>
    </row>
    <row r="233" spans="1:20" x14ac:dyDescent="0.25">
      <c r="A233" s="9">
        <v>21</v>
      </c>
      <c r="B233" s="9" t="s">
        <v>14</v>
      </c>
      <c r="C233" s="9" t="s">
        <v>89</v>
      </c>
      <c r="D233" s="9" t="s">
        <v>231</v>
      </c>
      <c r="E233" s="9" t="s">
        <v>228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639</v>
      </c>
      <c r="S233" s="9">
        <f t="shared" si="17"/>
        <v>4656750</v>
      </c>
      <c r="T233" s="9">
        <f t="shared" si="18"/>
        <v>62675</v>
      </c>
    </row>
    <row r="234" spans="1:20" x14ac:dyDescent="0.25">
      <c r="A234" s="9">
        <v>4</v>
      </c>
      <c r="B234" s="9" t="s">
        <v>15</v>
      </c>
      <c r="C234" s="9" t="s">
        <v>436</v>
      </c>
      <c r="D234" s="9" t="s">
        <v>223</v>
      </c>
      <c r="E234" s="9" t="s">
        <v>224</v>
      </c>
      <c r="F234" s="9" t="s">
        <v>1</v>
      </c>
      <c r="G234" s="9" t="s">
        <v>51</v>
      </c>
      <c r="H234" s="9" t="s">
        <v>437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639</v>
      </c>
      <c r="S234" s="9">
        <f t="shared" si="17"/>
        <v>100000</v>
      </c>
      <c r="T234" s="9">
        <f t="shared" si="18"/>
        <v>1346</v>
      </c>
    </row>
    <row r="235" spans="1:20" x14ac:dyDescent="0.25">
      <c r="A235" s="9">
        <v>133</v>
      </c>
      <c r="B235" s="9" t="s">
        <v>15</v>
      </c>
      <c r="C235" s="9" t="s">
        <v>426</v>
      </c>
      <c r="D235" s="9" t="s">
        <v>225</v>
      </c>
      <c r="E235" s="9" t="s">
        <v>224</v>
      </c>
      <c r="F235" s="9" t="s">
        <v>1</v>
      </c>
      <c r="G235" s="9" t="s">
        <v>306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639</v>
      </c>
      <c r="S235" s="9">
        <f t="shared" si="17"/>
        <v>7016282</v>
      </c>
      <c r="T235" s="9">
        <f t="shared" si="18"/>
        <v>94432</v>
      </c>
    </row>
    <row r="236" spans="1:20" x14ac:dyDescent="0.25">
      <c r="A236" s="9">
        <v>750</v>
      </c>
      <c r="B236" s="9" t="s">
        <v>15</v>
      </c>
      <c r="C236" s="9" t="s">
        <v>379</v>
      </c>
      <c r="D236" s="9" t="s">
        <v>225</v>
      </c>
      <c r="E236" s="9" t="s">
        <v>224</v>
      </c>
      <c r="F236" s="9" t="s">
        <v>5</v>
      </c>
      <c r="G236" s="9" t="s">
        <v>183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639</v>
      </c>
      <c r="S236" s="9">
        <f t="shared" si="17"/>
        <v>41580000</v>
      </c>
      <c r="T236" s="9">
        <f t="shared" si="18"/>
        <v>559623</v>
      </c>
    </row>
    <row r="237" spans="1:20" x14ac:dyDescent="0.25">
      <c r="A237" s="9">
        <v>791</v>
      </c>
      <c r="B237" s="9" t="s">
        <v>15</v>
      </c>
      <c r="C237" s="9" t="s">
        <v>631</v>
      </c>
      <c r="D237" s="9" t="s">
        <v>223</v>
      </c>
      <c r="E237" s="9" t="s">
        <v>224</v>
      </c>
      <c r="F237" s="9" t="s">
        <v>5</v>
      </c>
      <c r="G237" s="9" t="s">
        <v>170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639</v>
      </c>
      <c r="S237" s="9">
        <f t="shared" si="17"/>
        <v>39391800</v>
      </c>
      <c r="T237" s="9">
        <f t="shared" si="18"/>
        <v>530172</v>
      </c>
    </row>
    <row r="238" spans="1:20" x14ac:dyDescent="0.25">
      <c r="A238" s="9">
        <v>509</v>
      </c>
      <c r="B238" s="9" t="s">
        <v>15</v>
      </c>
      <c r="C238" s="9" t="s">
        <v>342</v>
      </c>
      <c r="D238" s="9" t="s">
        <v>225</v>
      </c>
      <c r="E238" s="9" t="s">
        <v>224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639</v>
      </c>
      <c r="S238" s="9">
        <f t="shared" si="17"/>
        <v>23406874</v>
      </c>
      <c r="T238" s="9">
        <f t="shared" si="18"/>
        <v>315032</v>
      </c>
    </row>
    <row r="239" spans="1:20" x14ac:dyDescent="0.25">
      <c r="A239" s="9">
        <v>6</v>
      </c>
      <c r="B239" s="9" t="s">
        <v>15</v>
      </c>
      <c r="C239" s="9" t="s">
        <v>85</v>
      </c>
      <c r="D239" s="9" t="s">
        <v>225</v>
      </c>
      <c r="E239" s="9" t="s">
        <v>224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639</v>
      </c>
      <c r="S239" s="9">
        <f t="shared" si="17"/>
        <v>254958</v>
      </c>
      <c r="T239" s="9">
        <f t="shared" si="18"/>
        <v>3431</v>
      </c>
    </row>
    <row r="240" spans="1:20" x14ac:dyDescent="0.25">
      <c r="A240" s="9">
        <v>6</v>
      </c>
      <c r="B240" s="9" t="s">
        <v>15</v>
      </c>
      <c r="C240" s="9" t="s">
        <v>78</v>
      </c>
      <c r="D240" s="9" t="s">
        <v>223</v>
      </c>
      <c r="E240" s="9" t="s">
        <v>224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639</v>
      </c>
      <c r="S240" s="9">
        <f t="shared" si="17"/>
        <v>451962</v>
      </c>
      <c r="T240" s="9">
        <f t="shared" si="18"/>
        <v>6083</v>
      </c>
    </row>
    <row r="241" spans="1:20" x14ac:dyDescent="0.25">
      <c r="A241" s="9">
        <v>4</v>
      </c>
      <c r="B241" s="9" t="s">
        <v>15</v>
      </c>
      <c r="C241" s="9" t="s">
        <v>79</v>
      </c>
      <c r="D241" s="9" t="s">
        <v>223</v>
      </c>
      <c r="E241" s="9" t="s">
        <v>224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639</v>
      </c>
      <c r="S241" s="9">
        <f t="shared" si="17"/>
        <v>201168</v>
      </c>
      <c r="T241" s="9">
        <f t="shared" si="18"/>
        <v>2708</v>
      </c>
    </row>
    <row r="242" spans="1:20" x14ac:dyDescent="0.25">
      <c r="A242" s="9">
        <v>184</v>
      </c>
      <c r="B242" s="9" t="s">
        <v>15</v>
      </c>
      <c r="C242" s="9" t="s">
        <v>374</v>
      </c>
      <c r="D242" s="9" t="s">
        <v>229</v>
      </c>
      <c r="E242" s="9" t="s">
        <v>224</v>
      </c>
      <c r="F242" s="9" t="s">
        <v>1</v>
      </c>
      <c r="G242" s="9" t="s">
        <v>306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639</v>
      </c>
      <c r="S242" s="9">
        <f t="shared" si="17"/>
        <v>10019904</v>
      </c>
      <c r="T242" s="9">
        <f t="shared" si="18"/>
        <v>134857</v>
      </c>
    </row>
    <row r="243" spans="1:20" x14ac:dyDescent="0.25">
      <c r="A243" s="9">
        <v>14</v>
      </c>
      <c r="B243" s="9" t="s">
        <v>15</v>
      </c>
      <c r="C243" s="9" t="s">
        <v>343</v>
      </c>
      <c r="D243" s="9" t="s">
        <v>229</v>
      </c>
      <c r="E243" s="9" t="s">
        <v>224</v>
      </c>
      <c r="F243" s="9" t="s">
        <v>5</v>
      </c>
      <c r="G243" s="9" t="s">
        <v>183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639</v>
      </c>
      <c r="S243" s="9">
        <f t="shared" si="17"/>
        <v>746396</v>
      </c>
      <c r="T243" s="9">
        <f t="shared" si="18"/>
        <v>10046</v>
      </c>
    </row>
    <row r="244" spans="1:20" x14ac:dyDescent="0.25">
      <c r="A244" s="9">
        <v>32</v>
      </c>
      <c r="B244" s="9" t="s">
        <v>15</v>
      </c>
      <c r="C244" s="9" t="s">
        <v>601</v>
      </c>
      <c r="D244" s="9" t="s">
        <v>229</v>
      </c>
      <c r="E244" s="9" t="s">
        <v>224</v>
      </c>
      <c r="F244" s="9" t="s">
        <v>5</v>
      </c>
      <c r="G244" s="9" t="s">
        <v>525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639</v>
      </c>
      <c r="S244" s="9">
        <f t="shared" si="17"/>
        <v>2515200</v>
      </c>
      <c r="T244" s="9">
        <f t="shared" si="18"/>
        <v>33852</v>
      </c>
    </row>
    <row r="245" spans="1:20" x14ac:dyDescent="0.25">
      <c r="A245" s="9">
        <v>66</v>
      </c>
      <c r="B245" s="9" t="s">
        <v>15</v>
      </c>
      <c r="C245" s="9" t="s">
        <v>380</v>
      </c>
      <c r="D245" s="9" t="s">
        <v>225</v>
      </c>
      <c r="E245" s="9" t="s">
        <v>224</v>
      </c>
      <c r="F245" s="9" t="s">
        <v>1</v>
      </c>
      <c r="G245" s="9" t="s">
        <v>306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639</v>
      </c>
      <c r="S245" s="9">
        <f t="shared" si="17"/>
        <v>3924360</v>
      </c>
      <c r="T245" s="9">
        <f t="shared" si="18"/>
        <v>52818</v>
      </c>
    </row>
    <row r="246" spans="1:20" x14ac:dyDescent="0.25">
      <c r="A246" s="9">
        <v>57</v>
      </c>
      <c r="B246" s="9" t="s">
        <v>15</v>
      </c>
      <c r="C246" s="9" t="s">
        <v>344</v>
      </c>
      <c r="D246" s="9" t="s">
        <v>225</v>
      </c>
      <c r="E246" s="9" t="s">
        <v>224</v>
      </c>
      <c r="F246" s="9" t="s">
        <v>5</v>
      </c>
      <c r="G246" s="9" t="s">
        <v>183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639</v>
      </c>
      <c r="S246" s="9">
        <f t="shared" si="17"/>
        <v>3669603</v>
      </c>
      <c r="T246" s="9">
        <f t="shared" si="18"/>
        <v>49389</v>
      </c>
    </row>
    <row r="247" spans="1:20" x14ac:dyDescent="0.25">
      <c r="A247" s="9">
        <v>103</v>
      </c>
      <c r="B247" s="9" t="s">
        <v>15</v>
      </c>
      <c r="C247" s="9" t="s">
        <v>602</v>
      </c>
      <c r="D247" s="9" t="s">
        <v>225</v>
      </c>
      <c r="E247" s="9" t="s">
        <v>224</v>
      </c>
      <c r="F247" s="9" t="s">
        <v>5</v>
      </c>
      <c r="G247" s="9" t="s">
        <v>525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639</v>
      </c>
      <c r="S247" s="9">
        <f t="shared" si="17"/>
        <v>8334760</v>
      </c>
      <c r="T247" s="9">
        <f t="shared" si="18"/>
        <v>112177</v>
      </c>
    </row>
    <row r="248" spans="1:20" x14ac:dyDescent="0.25">
      <c r="A248" s="9">
        <v>2</v>
      </c>
      <c r="B248" s="9" t="s">
        <v>15</v>
      </c>
      <c r="C248" s="9" t="s">
        <v>80</v>
      </c>
      <c r="D248" s="9" t="s">
        <v>223</v>
      </c>
      <c r="E248" s="9" t="s">
        <v>224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639</v>
      </c>
      <c r="S248" s="9">
        <f t="shared" si="17"/>
        <v>115642</v>
      </c>
      <c r="T248" s="9">
        <f t="shared" si="18"/>
        <v>1556</v>
      </c>
    </row>
    <row r="249" spans="1:20" x14ac:dyDescent="0.25">
      <c r="A249" s="9">
        <v>437</v>
      </c>
      <c r="B249" s="9" t="s">
        <v>15</v>
      </c>
      <c r="C249" s="9" t="s">
        <v>301</v>
      </c>
      <c r="D249" s="9" t="s">
        <v>229</v>
      </c>
      <c r="E249" s="9" t="s">
        <v>224</v>
      </c>
      <c r="F249" s="9" t="s">
        <v>5</v>
      </c>
      <c r="G249" s="9" t="s">
        <v>170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639</v>
      </c>
      <c r="S249" s="9">
        <f t="shared" si="17"/>
        <v>25137114</v>
      </c>
      <c r="T249" s="9">
        <f t="shared" si="18"/>
        <v>338319</v>
      </c>
    </row>
    <row r="250" spans="1:20" x14ac:dyDescent="0.25">
      <c r="A250" s="9">
        <v>6</v>
      </c>
      <c r="B250" s="9" t="s">
        <v>15</v>
      </c>
      <c r="C250" s="9" t="s">
        <v>378</v>
      </c>
      <c r="D250" s="9" t="s">
        <v>229</v>
      </c>
      <c r="E250" s="9" t="s">
        <v>224</v>
      </c>
      <c r="F250" s="9" t="s">
        <v>5</v>
      </c>
      <c r="G250" s="9" t="s">
        <v>183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639</v>
      </c>
      <c r="S250" s="9">
        <f t="shared" si="17"/>
        <v>405294</v>
      </c>
      <c r="T250" s="9">
        <f t="shared" si="18"/>
        <v>5455</v>
      </c>
    </row>
    <row r="251" spans="1:20" x14ac:dyDescent="0.25">
      <c r="A251" s="9">
        <v>3848</v>
      </c>
      <c r="B251" s="9" t="s">
        <v>15</v>
      </c>
      <c r="C251" s="9" t="s">
        <v>470</v>
      </c>
      <c r="D251" s="9" t="s">
        <v>226</v>
      </c>
      <c r="E251" s="9" t="s">
        <v>224</v>
      </c>
      <c r="F251" s="9" t="s">
        <v>1</v>
      </c>
      <c r="G251" s="9" t="s">
        <v>306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639</v>
      </c>
      <c r="S251" s="9">
        <f t="shared" si="17"/>
        <v>300421056</v>
      </c>
      <c r="T251" s="9">
        <f t="shared" si="18"/>
        <v>4043352</v>
      </c>
    </row>
    <row r="252" spans="1:20" x14ac:dyDescent="0.25">
      <c r="A252" s="9">
        <v>348</v>
      </c>
      <c r="B252" s="9" t="s">
        <v>15</v>
      </c>
      <c r="C252" s="9" t="s">
        <v>427</v>
      </c>
      <c r="D252" s="9" t="s">
        <v>226</v>
      </c>
      <c r="E252" s="9" t="s">
        <v>224</v>
      </c>
      <c r="F252" s="9" t="s">
        <v>5</v>
      </c>
      <c r="G252" s="9" t="s">
        <v>354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639</v>
      </c>
      <c r="S252" s="9">
        <f t="shared" si="17"/>
        <v>29401824</v>
      </c>
      <c r="T252" s="9">
        <f t="shared" si="18"/>
        <v>395718</v>
      </c>
    </row>
    <row r="253" spans="1:20" x14ac:dyDescent="0.25">
      <c r="A253" s="9">
        <v>385</v>
      </c>
      <c r="B253" s="9" t="s">
        <v>15</v>
      </c>
      <c r="C253" s="9" t="s">
        <v>317</v>
      </c>
      <c r="D253" s="9" t="s">
        <v>225</v>
      </c>
      <c r="E253" s="9" t="s">
        <v>224</v>
      </c>
      <c r="F253" s="9" t="s">
        <v>5</v>
      </c>
      <c r="G253" s="9" t="s">
        <v>170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639</v>
      </c>
      <c r="S253" s="9">
        <f t="shared" si="17"/>
        <v>15006530</v>
      </c>
      <c r="T253" s="9">
        <f t="shared" si="18"/>
        <v>201972</v>
      </c>
    </row>
    <row r="254" spans="1:20" x14ac:dyDescent="0.25">
      <c r="A254" s="9">
        <v>6728</v>
      </c>
      <c r="B254" s="9" t="s">
        <v>15</v>
      </c>
      <c r="C254" s="9" t="s">
        <v>120</v>
      </c>
      <c r="D254" s="9" t="s">
        <v>225</v>
      </c>
      <c r="E254" s="9" t="s">
        <v>224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639</v>
      </c>
      <c r="S254" s="9">
        <f t="shared" si="17"/>
        <v>305309912</v>
      </c>
      <c r="T254" s="9">
        <f t="shared" si="18"/>
        <v>4109151</v>
      </c>
    </row>
    <row r="255" spans="1:20" x14ac:dyDescent="0.25">
      <c r="A255" s="9">
        <v>6</v>
      </c>
      <c r="B255" s="9" t="s">
        <v>15</v>
      </c>
      <c r="C255" s="9" t="s">
        <v>115</v>
      </c>
      <c r="D255" s="9" t="s">
        <v>226</v>
      </c>
      <c r="E255" s="9" t="s">
        <v>224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639</v>
      </c>
      <c r="S255" s="9">
        <f t="shared" si="17"/>
        <v>416196</v>
      </c>
      <c r="T255" s="9">
        <f t="shared" si="18"/>
        <v>5602</v>
      </c>
    </row>
    <row r="256" spans="1:20" x14ac:dyDescent="0.25">
      <c r="A256" s="9">
        <v>1016</v>
      </c>
      <c r="B256" s="9" t="s">
        <v>15</v>
      </c>
      <c r="C256" s="9" t="s">
        <v>121</v>
      </c>
      <c r="D256" s="9" t="s">
        <v>225</v>
      </c>
      <c r="E256" s="9" t="s">
        <v>224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639</v>
      </c>
      <c r="S256" s="9">
        <f t="shared" ref="S256:S319" si="22">M256*A256</f>
        <v>47744888</v>
      </c>
      <c r="T256" s="9">
        <f t="shared" ref="T256:T319" si="23">ROUND(S256/74.3,0)</f>
        <v>642596</v>
      </c>
    </row>
    <row r="257" spans="1:20" x14ac:dyDescent="0.25">
      <c r="A257" s="9">
        <v>44</v>
      </c>
      <c r="B257" s="9" t="s">
        <v>15</v>
      </c>
      <c r="C257" s="9" t="s">
        <v>168</v>
      </c>
      <c r="D257" s="9" t="s">
        <v>225</v>
      </c>
      <c r="E257" s="9" t="s">
        <v>224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639</v>
      </c>
      <c r="S257" s="9">
        <f t="shared" si="22"/>
        <v>2912712</v>
      </c>
      <c r="T257" s="9">
        <f t="shared" si="23"/>
        <v>39202</v>
      </c>
    </row>
    <row r="258" spans="1:20" x14ac:dyDescent="0.25">
      <c r="A258" s="9">
        <v>4</v>
      </c>
      <c r="B258" s="9" t="s">
        <v>15</v>
      </c>
      <c r="C258" s="9" t="s">
        <v>117</v>
      </c>
      <c r="D258" s="9" t="s">
        <v>226</v>
      </c>
      <c r="E258" s="9" t="s">
        <v>224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639</v>
      </c>
      <c r="S258" s="9">
        <f t="shared" si="22"/>
        <v>306656</v>
      </c>
      <c r="T258" s="9">
        <f t="shared" si="23"/>
        <v>4127</v>
      </c>
    </row>
    <row r="259" spans="1:20" x14ac:dyDescent="0.25">
      <c r="A259" s="9">
        <v>32</v>
      </c>
      <c r="B259" s="9" t="s">
        <v>15</v>
      </c>
      <c r="C259" s="9" t="s">
        <v>143</v>
      </c>
      <c r="D259" s="9" t="s">
        <v>225</v>
      </c>
      <c r="E259" s="9" t="s">
        <v>224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639</v>
      </c>
      <c r="S259" s="9">
        <f t="shared" si="22"/>
        <v>1151200</v>
      </c>
      <c r="T259" s="9">
        <f t="shared" si="23"/>
        <v>15494</v>
      </c>
    </row>
    <row r="260" spans="1:20" x14ac:dyDescent="0.25">
      <c r="A260" s="9">
        <v>1794</v>
      </c>
      <c r="B260" s="9" t="s">
        <v>15</v>
      </c>
      <c r="C260" s="9" t="s">
        <v>438</v>
      </c>
      <c r="D260" s="9" t="s">
        <v>225</v>
      </c>
      <c r="E260" s="9" t="s">
        <v>224</v>
      </c>
      <c r="F260" s="9" t="s">
        <v>5</v>
      </c>
      <c r="G260" s="9" t="s">
        <v>183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639</v>
      </c>
      <c r="S260" s="9">
        <f t="shared" si="22"/>
        <v>80001636</v>
      </c>
      <c r="T260" s="9">
        <f t="shared" si="23"/>
        <v>1076738</v>
      </c>
    </row>
    <row r="261" spans="1:20" x14ac:dyDescent="0.25">
      <c r="A261" s="9">
        <v>2</v>
      </c>
      <c r="B261" s="9" t="s">
        <v>15</v>
      </c>
      <c r="C261" s="9" t="s">
        <v>214</v>
      </c>
      <c r="D261" s="9" t="s">
        <v>229</v>
      </c>
      <c r="E261" s="9" t="s">
        <v>224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639</v>
      </c>
      <c r="S261" s="9">
        <f t="shared" si="22"/>
        <v>154144</v>
      </c>
      <c r="T261" s="9">
        <f t="shared" si="23"/>
        <v>2075</v>
      </c>
    </row>
    <row r="262" spans="1:20" x14ac:dyDescent="0.25">
      <c r="A262" s="9">
        <v>2</v>
      </c>
      <c r="B262" s="9" t="s">
        <v>15</v>
      </c>
      <c r="C262" s="9" t="s">
        <v>215</v>
      </c>
      <c r="D262" s="9" t="s">
        <v>229</v>
      </c>
      <c r="E262" s="9" t="s">
        <v>224</v>
      </c>
      <c r="F262" s="9" t="s">
        <v>5</v>
      </c>
      <c r="G262" s="9" t="s">
        <v>170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639</v>
      </c>
      <c r="S262" s="9">
        <f t="shared" si="22"/>
        <v>164148</v>
      </c>
      <c r="T262" s="9">
        <f t="shared" si="23"/>
        <v>2209</v>
      </c>
    </row>
    <row r="263" spans="1:20" x14ac:dyDescent="0.25">
      <c r="A263" s="9">
        <v>121</v>
      </c>
      <c r="B263" s="9" t="s">
        <v>15</v>
      </c>
      <c r="C263" s="9" t="s">
        <v>433</v>
      </c>
      <c r="D263" s="9" t="s">
        <v>226</v>
      </c>
      <c r="E263" s="9" t="s">
        <v>224</v>
      </c>
      <c r="F263" s="9" t="s">
        <v>1</v>
      </c>
      <c r="G263" s="9" t="s">
        <v>306</v>
      </c>
      <c r="H263" s="9" t="s">
        <v>198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639</v>
      </c>
      <c r="S263" s="9">
        <f t="shared" si="22"/>
        <v>11750431</v>
      </c>
      <c r="T263" s="9">
        <f t="shared" si="23"/>
        <v>158148</v>
      </c>
    </row>
    <row r="264" spans="1:20" x14ac:dyDescent="0.25">
      <c r="A264" s="9">
        <v>61</v>
      </c>
      <c r="B264" s="9" t="s">
        <v>15</v>
      </c>
      <c r="C264" s="9" t="s">
        <v>471</v>
      </c>
      <c r="D264" s="9" t="s">
        <v>226</v>
      </c>
      <c r="E264" s="9" t="s">
        <v>224</v>
      </c>
      <c r="F264" s="9" t="s">
        <v>5</v>
      </c>
      <c r="G264" s="9" t="s">
        <v>354</v>
      </c>
      <c r="H264" s="9" t="s">
        <v>148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639</v>
      </c>
      <c r="S264" s="9">
        <f t="shared" si="22"/>
        <v>7030372</v>
      </c>
      <c r="T264" s="9">
        <f t="shared" si="23"/>
        <v>94621</v>
      </c>
    </row>
    <row r="265" spans="1:20" x14ac:dyDescent="0.25">
      <c r="A265" s="9">
        <v>83</v>
      </c>
      <c r="B265" s="9" t="s">
        <v>15</v>
      </c>
      <c r="C265" s="9" t="s">
        <v>434</v>
      </c>
      <c r="D265" s="9" t="s">
        <v>226</v>
      </c>
      <c r="E265" s="9" t="s">
        <v>224</v>
      </c>
      <c r="F265" s="9" t="s">
        <v>5</v>
      </c>
      <c r="G265" s="9" t="s">
        <v>354</v>
      </c>
      <c r="H265" s="9" t="s">
        <v>149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639</v>
      </c>
      <c r="S265" s="9">
        <f t="shared" si="22"/>
        <v>10062007</v>
      </c>
      <c r="T265" s="9">
        <f t="shared" si="23"/>
        <v>135424</v>
      </c>
    </row>
    <row r="266" spans="1:20" x14ac:dyDescent="0.25">
      <c r="A266" s="9">
        <v>201</v>
      </c>
      <c r="B266" s="9" t="s">
        <v>15</v>
      </c>
      <c r="C266" s="9" t="s">
        <v>428</v>
      </c>
      <c r="D266" s="9" t="s">
        <v>226</v>
      </c>
      <c r="E266" s="9" t="s">
        <v>224</v>
      </c>
      <c r="F266" s="9" t="s">
        <v>5</v>
      </c>
      <c r="G266" s="9" t="s">
        <v>354</v>
      </c>
      <c r="H266" s="9" t="s">
        <v>198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639</v>
      </c>
      <c r="S266" s="9">
        <f t="shared" si="22"/>
        <v>21740160</v>
      </c>
      <c r="T266" s="9">
        <f t="shared" si="23"/>
        <v>292600</v>
      </c>
    </row>
    <row r="267" spans="1:20" x14ac:dyDescent="0.25">
      <c r="A267" s="9">
        <v>125</v>
      </c>
      <c r="B267" s="9" t="s">
        <v>15</v>
      </c>
      <c r="C267" s="9" t="s">
        <v>435</v>
      </c>
      <c r="D267" s="9" t="s">
        <v>226</v>
      </c>
      <c r="E267" s="9" t="s">
        <v>224</v>
      </c>
      <c r="F267" s="9" t="s">
        <v>5</v>
      </c>
      <c r="G267" s="9" t="s">
        <v>354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639</v>
      </c>
      <c r="S267" s="9">
        <f t="shared" si="22"/>
        <v>20651500</v>
      </c>
      <c r="T267" s="9">
        <f t="shared" si="23"/>
        <v>277948</v>
      </c>
    </row>
    <row r="268" spans="1:20" x14ac:dyDescent="0.25">
      <c r="A268" s="9">
        <v>2</v>
      </c>
      <c r="B268" s="9" t="s">
        <v>15</v>
      </c>
      <c r="C268" s="9" t="s">
        <v>508</v>
      </c>
      <c r="D268" s="9" t="s">
        <v>226</v>
      </c>
      <c r="E268" s="9" t="s">
        <v>224</v>
      </c>
      <c r="F268" s="9" t="s">
        <v>5</v>
      </c>
      <c r="G268" s="9" t="s">
        <v>354</v>
      </c>
      <c r="H268" s="9" t="s">
        <v>346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639</v>
      </c>
      <c r="S268" s="9">
        <f t="shared" si="22"/>
        <v>312538</v>
      </c>
      <c r="T268" s="9">
        <f t="shared" si="23"/>
        <v>4206</v>
      </c>
    </row>
    <row r="269" spans="1:20" x14ac:dyDescent="0.25">
      <c r="A269" s="9">
        <v>63</v>
      </c>
      <c r="B269" s="9" t="s">
        <v>15</v>
      </c>
      <c r="C269" s="9" t="s">
        <v>147</v>
      </c>
      <c r="D269" s="9" t="s">
        <v>226</v>
      </c>
      <c r="E269" s="9" t="s">
        <v>224</v>
      </c>
      <c r="F269" s="9" t="s">
        <v>5</v>
      </c>
      <c r="G269" s="9" t="s">
        <v>75</v>
      </c>
      <c r="H269" s="9" t="s">
        <v>148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639</v>
      </c>
      <c r="S269" s="9">
        <f t="shared" si="22"/>
        <v>5903289</v>
      </c>
      <c r="T269" s="9">
        <f t="shared" si="23"/>
        <v>79452</v>
      </c>
    </row>
    <row r="270" spans="1:20" x14ac:dyDescent="0.25">
      <c r="A270" s="9">
        <v>2</v>
      </c>
      <c r="B270" s="9" t="s">
        <v>15</v>
      </c>
      <c r="C270" s="9" t="s">
        <v>324</v>
      </c>
      <c r="D270" s="9" t="s">
        <v>226</v>
      </c>
      <c r="E270" s="9" t="s">
        <v>224</v>
      </c>
      <c r="F270" s="9" t="s">
        <v>5</v>
      </c>
      <c r="G270" s="9" t="s">
        <v>75</v>
      </c>
      <c r="H270" s="9" t="s">
        <v>325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639</v>
      </c>
      <c r="S270" s="9">
        <f t="shared" si="22"/>
        <v>219980</v>
      </c>
      <c r="T270" s="9">
        <f t="shared" si="23"/>
        <v>2961</v>
      </c>
    </row>
    <row r="271" spans="1:20" x14ac:dyDescent="0.25">
      <c r="A271" s="9">
        <v>73</v>
      </c>
      <c r="B271" s="9" t="s">
        <v>15</v>
      </c>
      <c r="C271" s="9" t="s">
        <v>232</v>
      </c>
      <c r="D271" s="9" t="s">
        <v>229</v>
      </c>
      <c r="E271" s="9" t="s">
        <v>228</v>
      </c>
      <c r="F271" s="9" t="s">
        <v>5</v>
      </c>
      <c r="G271" s="9" t="s">
        <v>170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639</v>
      </c>
      <c r="S271" s="9">
        <f t="shared" si="22"/>
        <v>5204827</v>
      </c>
      <c r="T271" s="9">
        <f t="shared" si="23"/>
        <v>70052</v>
      </c>
    </row>
    <row r="272" spans="1:20" x14ac:dyDescent="0.25">
      <c r="A272" s="9">
        <v>117</v>
      </c>
      <c r="B272" s="9" t="s">
        <v>15</v>
      </c>
      <c r="C272" s="9" t="s">
        <v>603</v>
      </c>
      <c r="D272" s="9" t="s">
        <v>229</v>
      </c>
      <c r="E272" s="9" t="s">
        <v>228</v>
      </c>
      <c r="F272" s="9" t="s">
        <v>5</v>
      </c>
      <c r="G272" s="9" t="s">
        <v>525</v>
      </c>
      <c r="H272" s="9" t="s">
        <v>2</v>
      </c>
      <c r="I272" s="9">
        <v>13</v>
      </c>
      <c r="J272" s="9" t="s">
        <v>604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639</v>
      </c>
      <c r="S272" s="9">
        <f t="shared" si="22"/>
        <v>9007011</v>
      </c>
      <c r="T272" s="9">
        <f t="shared" si="23"/>
        <v>121225</v>
      </c>
    </row>
    <row r="273" spans="1:20" x14ac:dyDescent="0.25">
      <c r="A273" s="9">
        <v>420</v>
      </c>
      <c r="B273" s="9" t="s">
        <v>15</v>
      </c>
      <c r="C273" s="9" t="s">
        <v>302</v>
      </c>
      <c r="D273" s="9" t="s">
        <v>229</v>
      </c>
      <c r="E273" s="9" t="s">
        <v>228</v>
      </c>
      <c r="F273" s="9" t="s">
        <v>5</v>
      </c>
      <c r="G273" s="9" t="s">
        <v>170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639</v>
      </c>
      <c r="S273" s="9">
        <f t="shared" si="22"/>
        <v>28651140</v>
      </c>
      <c r="T273" s="9">
        <f t="shared" si="23"/>
        <v>385614</v>
      </c>
    </row>
    <row r="274" spans="1:20" x14ac:dyDescent="0.25">
      <c r="A274" s="9">
        <v>215</v>
      </c>
      <c r="B274" s="9" t="s">
        <v>15</v>
      </c>
      <c r="C274" s="9" t="s">
        <v>605</v>
      </c>
      <c r="D274" s="9" t="s">
        <v>229</v>
      </c>
      <c r="E274" s="9" t="s">
        <v>228</v>
      </c>
      <c r="F274" s="9" t="s">
        <v>5</v>
      </c>
      <c r="G274" s="9" t="s">
        <v>525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639</v>
      </c>
      <c r="S274" s="9">
        <f t="shared" si="22"/>
        <v>13822350</v>
      </c>
      <c r="T274" s="9">
        <f t="shared" si="23"/>
        <v>186034</v>
      </c>
    </row>
    <row r="275" spans="1:20" x14ac:dyDescent="0.25">
      <c r="A275" s="9">
        <v>781</v>
      </c>
      <c r="B275" s="9" t="s">
        <v>15</v>
      </c>
      <c r="C275" s="9" t="s">
        <v>606</v>
      </c>
      <c r="D275" s="9" t="s">
        <v>225</v>
      </c>
      <c r="E275" s="9" t="s">
        <v>228</v>
      </c>
      <c r="F275" s="9" t="s">
        <v>1</v>
      </c>
      <c r="G275" s="9" t="s">
        <v>306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639</v>
      </c>
      <c r="S275" s="9">
        <f t="shared" si="22"/>
        <v>35765114</v>
      </c>
      <c r="T275" s="9">
        <f t="shared" si="23"/>
        <v>481361</v>
      </c>
    </row>
    <row r="276" spans="1:20" x14ac:dyDescent="0.25">
      <c r="A276" s="9">
        <v>1598</v>
      </c>
      <c r="B276" s="9" t="s">
        <v>15</v>
      </c>
      <c r="C276" s="9" t="s">
        <v>233</v>
      </c>
      <c r="D276" s="9" t="s">
        <v>225</v>
      </c>
      <c r="E276" s="9" t="s">
        <v>228</v>
      </c>
      <c r="F276" s="9" t="s">
        <v>5</v>
      </c>
      <c r="G276" s="9" t="s">
        <v>183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639</v>
      </c>
      <c r="S276" s="9">
        <f t="shared" si="22"/>
        <v>100223364</v>
      </c>
      <c r="T276" s="9">
        <f t="shared" si="23"/>
        <v>1348901</v>
      </c>
    </row>
    <row r="277" spans="1:20" x14ac:dyDescent="0.25">
      <c r="A277" s="9">
        <v>1</v>
      </c>
      <c r="B277" s="9" t="s">
        <v>15</v>
      </c>
      <c r="C277" s="9" t="s">
        <v>216</v>
      </c>
      <c r="D277" s="9" t="s">
        <v>225</v>
      </c>
      <c r="E277" s="9" t="s">
        <v>228</v>
      </c>
      <c r="F277" s="9" t="s">
        <v>5</v>
      </c>
      <c r="G277" s="9" t="s">
        <v>170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639</v>
      </c>
      <c r="S277" s="9">
        <f t="shared" si="22"/>
        <v>56255</v>
      </c>
      <c r="T277" s="9">
        <f t="shared" si="23"/>
        <v>757</v>
      </c>
    </row>
    <row r="278" spans="1:20" x14ac:dyDescent="0.25">
      <c r="A278" s="9">
        <v>14</v>
      </c>
      <c r="B278" s="9" t="s">
        <v>15</v>
      </c>
      <c r="C278" s="9" t="s">
        <v>576</v>
      </c>
      <c r="D278" s="9" t="s">
        <v>225</v>
      </c>
      <c r="E278" s="9" t="s">
        <v>228</v>
      </c>
      <c r="F278" s="9" t="s">
        <v>5</v>
      </c>
      <c r="G278" s="9" t="s">
        <v>525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639</v>
      </c>
      <c r="S278" s="9">
        <f t="shared" si="22"/>
        <v>914592</v>
      </c>
      <c r="T278" s="9">
        <f t="shared" si="23"/>
        <v>12309</v>
      </c>
    </row>
    <row r="279" spans="1:20" x14ac:dyDescent="0.25">
      <c r="A279" s="9">
        <v>19</v>
      </c>
      <c r="B279" s="9" t="s">
        <v>15</v>
      </c>
      <c r="C279" s="9" t="s">
        <v>632</v>
      </c>
      <c r="D279" s="9" t="s">
        <v>226</v>
      </c>
      <c r="E279" s="9" t="s">
        <v>228</v>
      </c>
      <c r="F279" s="9" t="s">
        <v>5</v>
      </c>
      <c r="G279" s="9" t="s">
        <v>354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639</v>
      </c>
      <c r="S279" s="9">
        <f t="shared" si="22"/>
        <v>2245610</v>
      </c>
      <c r="T279" s="9">
        <f t="shared" si="23"/>
        <v>30224</v>
      </c>
    </row>
    <row r="280" spans="1:20" x14ac:dyDescent="0.25">
      <c r="A280" s="9">
        <v>2</v>
      </c>
      <c r="B280" s="9" t="s">
        <v>15</v>
      </c>
      <c r="C280" s="9" t="s">
        <v>472</v>
      </c>
      <c r="D280" s="9" t="s">
        <v>229</v>
      </c>
      <c r="E280" s="9" t="s">
        <v>228</v>
      </c>
      <c r="F280" s="9" t="s">
        <v>5</v>
      </c>
      <c r="G280" s="9" t="s">
        <v>170</v>
      </c>
      <c r="H280" s="9" t="s">
        <v>2</v>
      </c>
      <c r="I280" s="9">
        <v>13</v>
      </c>
      <c r="J280" s="9" t="s">
        <v>473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639</v>
      </c>
      <c r="S280" s="9">
        <f t="shared" si="22"/>
        <v>222280</v>
      </c>
      <c r="T280" s="9">
        <f t="shared" si="23"/>
        <v>2992</v>
      </c>
    </row>
    <row r="281" spans="1:20" x14ac:dyDescent="0.25">
      <c r="A281" s="9">
        <v>71</v>
      </c>
      <c r="B281" s="9" t="s">
        <v>15</v>
      </c>
      <c r="C281" s="9" t="s">
        <v>509</v>
      </c>
      <c r="D281" s="9" t="s">
        <v>229</v>
      </c>
      <c r="E281" s="9" t="s">
        <v>228</v>
      </c>
      <c r="F281" s="9" t="s">
        <v>1</v>
      </c>
      <c r="G281" s="9" t="s">
        <v>306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639</v>
      </c>
      <c r="S281" s="9">
        <f t="shared" si="22"/>
        <v>5345093</v>
      </c>
      <c r="T281" s="9">
        <f t="shared" si="23"/>
        <v>71939</v>
      </c>
    </row>
    <row r="282" spans="1:20" x14ac:dyDescent="0.25">
      <c r="A282" s="9">
        <v>2167</v>
      </c>
      <c r="B282" s="9" t="s">
        <v>15</v>
      </c>
      <c r="C282" s="9" t="s">
        <v>766</v>
      </c>
      <c r="D282" s="9" t="s">
        <v>229</v>
      </c>
      <c r="E282" s="9" t="s">
        <v>228</v>
      </c>
      <c r="F282" s="9" t="s">
        <v>5</v>
      </c>
      <c r="G282" s="9" t="s">
        <v>525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639</v>
      </c>
      <c r="S282" s="9">
        <f t="shared" si="22"/>
        <v>105944630</v>
      </c>
      <c r="T282" s="9">
        <f t="shared" si="23"/>
        <v>1425903</v>
      </c>
    </row>
    <row r="283" spans="1:20" x14ac:dyDescent="0.25">
      <c r="A283" s="9">
        <v>224</v>
      </c>
      <c r="B283" s="9" t="s">
        <v>15</v>
      </c>
      <c r="C283" s="9" t="s">
        <v>217</v>
      </c>
      <c r="D283" s="9" t="s">
        <v>229</v>
      </c>
      <c r="E283" s="9" t="s">
        <v>228</v>
      </c>
      <c r="F283" s="9" t="s">
        <v>5</v>
      </c>
      <c r="G283" s="9" t="s">
        <v>170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639</v>
      </c>
      <c r="S283" s="9">
        <f t="shared" si="22"/>
        <v>19074496</v>
      </c>
      <c r="T283" s="9">
        <f t="shared" si="23"/>
        <v>256723</v>
      </c>
    </row>
    <row r="284" spans="1:20" x14ac:dyDescent="0.25">
      <c r="A284" s="9">
        <v>24</v>
      </c>
      <c r="B284" s="9" t="s">
        <v>15</v>
      </c>
      <c r="C284" s="9" t="s">
        <v>510</v>
      </c>
      <c r="D284" s="9" t="s">
        <v>225</v>
      </c>
      <c r="E284" s="9" t="s">
        <v>228</v>
      </c>
      <c r="F284" s="9" t="s">
        <v>1</v>
      </c>
      <c r="G284" s="9" t="s">
        <v>306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639</v>
      </c>
      <c r="S284" s="9">
        <f t="shared" si="22"/>
        <v>1586832</v>
      </c>
      <c r="T284" s="9">
        <f t="shared" si="23"/>
        <v>21357</v>
      </c>
    </row>
    <row r="285" spans="1:20" x14ac:dyDescent="0.25">
      <c r="A285" s="9">
        <v>50</v>
      </c>
      <c r="B285" s="9" t="s">
        <v>15</v>
      </c>
      <c r="C285" s="9" t="s">
        <v>218</v>
      </c>
      <c r="D285" s="9" t="s">
        <v>225</v>
      </c>
      <c r="E285" s="9" t="s">
        <v>228</v>
      </c>
      <c r="F285" s="9" t="s">
        <v>5</v>
      </c>
      <c r="G285" s="9" t="s">
        <v>170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639</v>
      </c>
      <c r="S285" s="9">
        <f t="shared" si="22"/>
        <v>4745700</v>
      </c>
      <c r="T285" s="9">
        <f t="shared" si="23"/>
        <v>63872</v>
      </c>
    </row>
    <row r="286" spans="1:20" x14ac:dyDescent="0.25">
      <c r="A286" s="9">
        <v>104</v>
      </c>
      <c r="B286" s="9" t="s">
        <v>15</v>
      </c>
      <c r="C286" s="9" t="s">
        <v>219</v>
      </c>
      <c r="D286" s="9" t="s">
        <v>229</v>
      </c>
      <c r="E286" s="9" t="s">
        <v>228</v>
      </c>
      <c r="F286" s="9" t="s">
        <v>5</v>
      </c>
      <c r="G286" s="9" t="s">
        <v>170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639</v>
      </c>
      <c r="S286" s="9">
        <f t="shared" si="22"/>
        <v>8001552</v>
      </c>
      <c r="T286" s="9">
        <f t="shared" si="23"/>
        <v>107692</v>
      </c>
    </row>
    <row r="287" spans="1:20" x14ac:dyDescent="0.25">
      <c r="A287" s="9">
        <v>19</v>
      </c>
      <c r="B287" s="9" t="s">
        <v>15</v>
      </c>
      <c r="C287" s="9" t="s">
        <v>607</v>
      </c>
      <c r="D287" s="9" t="s">
        <v>229</v>
      </c>
      <c r="E287" s="9" t="s">
        <v>228</v>
      </c>
      <c r="F287" s="9" t="s">
        <v>5</v>
      </c>
      <c r="G287" s="9" t="s">
        <v>525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639</v>
      </c>
      <c r="S287" s="9">
        <f t="shared" si="22"/>
        <v>1389090</v>
      </c>
      <c r="T287" s="9">
        <f t="shared" si="23"/>
        <v>18696</v>
      </c>
    </row>
    <row r="288" spans="1:20" x14ac:dyDescent="0.25">
      <c r="A288" s="9">
        <v>23</v>
      </c>
      <c r="B288" s="9" t="s">
        <v>15</v>
      </c>
      <c r="C288" s="9" t="s">
        <v>220</v>
      </c>
      <c r="D288" s="9" t="s">
        <v>229</v>
      </c>
      <c r="E288" s="9" t="s">
        <v>228</v>
      </c>
      <c r="F288" s="9" t="s">
        <v>5</v>
      </c>
      <c r="G288" s="9" t="s">
        <v>170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639</v>
      </c>
      <c r="S288" s="9">
        <f t="shared" si="22"/>
        <v>2077889</v>
      </c>
      <c r="T288" s="9">
        <f t="shared" si="23"/>
        <v>27966</v>
      </c>
    </row>
    <row r="289" spans="1:20" x14ac:dyDescent="0.25">
      <c r="A289" s="9">
        <v>98</v>
      </c>
      <c r="B289" s="9" t="s">
        <v>15</v>
      </c>
      <c r="C289" s="9" t="s">
        <v>608</v>
      </c>
      <c r="D289" s="9" t="s">
        <v>229</v>
      </c>
      <c r="E289" s="9" t="s">
        <v>228</v>
      </c>
      <c r="F289" s="9" t="s">
        <v>1</v>
      </c>
      <c r="G289" s="9" t="s">
        <v>306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639</v>
      </c>
      <c r="S289" s="9">
        <f t="shared" si="22"/>
        <v>10600660</v>
      </c>
      <c r="T289" s="9">
        <f t="shared" si="23"/>
        <v>142674</v>
      </c>
    </row>
    <row r="290" spans="1:20" x14ac:dyDescent="0.25">
      <c r="A290" s="9">
        <v>24</v>
      </c>
      <c r="B290" s="9" t="s">
        <v>15</v>
      </c>
      <c r="C290" s="9" t="s">
        <v>475</v>
      </c>
      <c r="D290" s="9" t="s">
        <v>229</v>
      </c>
      <c r="E290" s="9" t="s">
        <v>228</v>
      </c>
      <c r="F290" s="9" t="s">
        <v>5</v>
      </c>
      <c r="G290" s="9" t="s">
        <v>170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639</v>
      </c>
      <c r="S290" s="9">
        <f t="shared" si="22"/>
        <v>2798640</v>
      </c>
      <c r="T290" s="9">
        <f t="shared" si="23"/>
        <v>37667</v>
      </c>
    </row>
    <row r="291" spans="1:20" x14ac:dyDescent="0.25">
      <c r="A291" s="9">
        <v>2</v>
      </c>
      <c r="B291" s="9" t="s">
        <v>15</v>
      </c>
      <c r="C291" s="9" t="s">
        <v>511</v>
      </c>
      <c r="D291" s="9" t="s">
        <v>225</v>
      </c>
      <c r="E291" s="9" t="s">
        <v>228</v>
      </c>
      <c r="F291" s="9" t="s">
        <v>5</v>
      </c>
      <c r="G291" s="9" t="s">
        <v>354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639</v>
      </c>
      <c r="S291" s="9">
        <f t="shared" si="22"/>
        <v>228976</v>
      </c>
      <c r="T291" s="9">
        <f t="shared" si="23"/>
        <v>3082</v>
      </c>
    </row>
    <row r="292" spans="1:20" x14ac:dyDescent="0.25">
      <c r="A292" s="9">
        <v>1</v>
      </c>
      <c r="B292" s="9" t="s">
        <v>15</v>
      </c>
      <c r="C292" s="9" t="s">
        <v>103</v>
      </c>
      <c r="D292" s="9" t="s">
        <v>229</v>
      </c>
      <c r="E292" s="9" t="s">
        <v>228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639</v>
      </c>
      <c r="S292" s="9">
        <f t="shared" si="22"/>
        <v>90910</v>
      </c>
      <c r="T292" s="9">
        <f t="shared" si="23"/>
        <v>1224</v>
      </c>
    </row>
    <row r="293" spans="1:20" x14ac:dyDescent="0.25">
      <c r="A293" s="9">
        <v>7</v>
      </c>
      <c r="B293" s="9" t="s">
        <v>15</v>
      </c>
      <c r="C293" s="9" t="s">
        <v>184</v>
      </c>
      <c r="D293" s="9" t="s">
        <v>231</v>
      </c>
      <c r="E293" s="9" t="s">
        <v>228</v>
      </c>
      <c r="F293" s="9" t="s">
        <v>5</v>
      </c>
      <c r="G293" s="9" t="s">
        <v>75</v>
      </c>
      <c r="H293" s="9" t="s">
        <v>185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639</v>
      </c>
      <c r="S293" s="9">
        <f t="shared" si="22"/>
        <v>1522640</v>
      </c>
      <c r="T293" s="9">
        <f t="shared" si="23"/>
        <v>20493</v>
      </c>
    </row>
    <row r="294" spans="1:20" x14ac:dyDescent="0.25">
      <c r="A294" s="9">
        <v>9</v>
      </c>
      <c r="B294" s="9" t="s">
        <v>15</v>
      </c>
      <c r="C294" s="9" t="s">
        <v>537</v>
      </c>
      <c r="D294" s="9" t="s">
        <v>231</v>
      </c>
      <c r="E294" s="9" t="s">
        <v>228</v>
      </c>
      <c r="F294" s="9" t="s">
        <v>5</v>
      </c>
      <c r="G294" s="9" t="s">
        <v>354</v>
      </c>
      <c r="H294" s="9" t="s">
        <v>609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639</v>
      </c>
      <c r="S294" s="9">
        <f t="shared" si="22"/>
        <v>1950804</v>
      </c>
      <c r="T294" s="9">
        <f t="shared" si="23"/>
        <v>26256</v>
      </c>
    </row>
    <row r="295" spans="1:20" x14ac:dyDescent="0.25">
      <c r="A295" s="9">
        <v>5</v>
      </c>
      <c r="B295" s="9" t="s">
        <v>15</v>
      </c>
      <c r="C295" s="9" t="s">
        <v>610</v>
      </c>
      <c r="D295" s="9" t="s">
        <v>231</v>
      </c>
      <c r="E295" s="9" t="s">
        <v>228</v>
      </c>
      <c r="F295" s="9" t="s">
        <v>1</v>
      </c>
      <c r="G295" s="9" t="s">
        <v>306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639</v>
      </c>
      <c r="S295" s="9">
        <f t="shared" si="22"/>
        <v>535570</v>
      </c>
      <c r="T295" s="9">
        <f t="shared" si="23"/>
        <v>7208</v>
      </c>
    </row>
    <row r="296" spans="1:20" x14ac:dyDescent="0.25">
      <c r="A296" s="9">
        <v>34</v>
      </c>
      <c r="B296" s="9" t="s">
        <v>15</v>
      </c>
      <c r="C296" s="9" t="s">
        <v>476</v>
      </c>
      <c r="D296" s="9" t="s">
        <v>231</v>
      </c>
      <c r="E296" s="9" t="s">
        <v>228</v>
      </c>
      <c r="F296" s="9" t="s">
        <v>5</v>
      </c>
      <c r="G296" s="9" t="s">
        <v>170</v>
      </c>
      <c r="H296" s="9" t="s">
        <v>188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639</v>
      </c>
      <c r="S296" s="9">
        <f t="shared" si="22"/>
        <v>4009790</v>
      </c>
      <c r="T296" s="9">
        <f t="shared" si="23"/>
        <v>53968</v>
      </c>
    </row>
    <row r="297" spans="1:20" x14ac:dyDescent="0.25">
      <c r="A297" s="9">
        <v>23</v>
      </c>
      <c r="B297" s="9" t="s">
        <v>15</v>
      </c>
      <c r="C297" s="9" t="s">
        <v>559</v>
      </c>
      <c r="D297" s="9" t="s">
        <v>231</v>
      </c>
      <c r="E297" s="9" t="s">
        <v>228</v>
      </c>
      <c r="F297" s="9" t="s">
        <v>5</v>
      </c>
      <c r="G297" s="9" t="s">
        <v>354</v>
      </c>
      <c r="H297" s="9" t="s">
        <v>158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639</v>
      </c>
      <c r="S297" s="9">
        <f t="shared" si="22"/>
        <v>4810335</v>
      </c>
      <c r="T297" s="9">
        <f t="shared" si="23"/>
        <v>64742</v>
      </c>
    </row>
    <row r="298" spans="1:20" x14ac:dyDescent="0.25">
      <c r="A298" s="9">
        <v>11</v>
      </c>
      <c r="B298" s="9" t="s">
        <v>15</v>
      </c>
      <c r="C298" s="9" t="s">
        <v>477</v>
      </c>
      <c r="D298" s="9" t="s">
        <v>231</v>
      </c>
      <c r="E298" s="9" t="s">
        <v>228</v>
      </c>
      <c r="F298" s="9" t="s">
        <v>5</v>
      </c>
      <c r="G298" s="9" t="s">
        <v>170</v>
      </c>
      <c r="H298" s="9" t="s">
        <v>187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639</v>
      </c>
      <c r="S298" s="9">
        <f t="shared" si="22"/>
        <v>1480600</v>
      </c>
      <c r="T298" s="9">
        <f t="shared" si="23"/>
        <v>19927</v>
      </c>
    </row>
    <row r="299" spans="1:20" x14ac:dyDescent="0.25">
      <c r="A299" s="9">
        <v>6</v>
      </c>
      <c r="B299" s="9" t="s">
        <v>15</v>
      </c>
      <c r="C299" s="9" t="s">
        <v>538</v>
      </c>
      <c r="D299" s="9" t="s">
        <v>231</v>
      </c>
      <c r="E299" s="9" t="s">
        <v>228</v>
      </c>
      <c r="F299" s="9" t="s">
        <v>5</v>
      </c>
      <c r="G299" s="9" t="s">
        <v>354</v>
      </c>
      <c r="H299" s="9" t="s">
        <v>539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639</v>
      </c>
      <c r="S299" s="9">
        <f t="shared" si="22"/>
        <v>753000</v>
      </c>
      <c r="T299" s="9">
        <f t="shared" si="23"/>
        <v>10135</v>
      </c>
    </row>
    <row r="300" spans="1:20" x14ac:dyDescent="0.25">
      <c r="A300" s="9">
        <v>19</v>
      </c>
      <c r="B300" s="9" t="s">
        <v>15</v>
      </c>
      <c r="C300" s="9" t="s">
        <v>560</v>
      </c>
      <c r="D300" s="9" t="s">
        <v>231</v>
      </c>
      <c r="E300" s="9" t="s">
        <v>228</v>
      </c>
      <c r="F300" s="9" t="s">
        <v>5</v>
      </c>
      <c r="G300" s="9" t="s">
        <v>354</v>
      </c>
      <c r="H300" s="9" t="s">
        <v>561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639</v>
      </c>
      <c r="S300" s="9">
        <f t="shared" si="22"/>
        <v>7808753</v>
      </c>
      <c r="T300" s="9">
        <f t="shared" si="23"/>
        <v>105098</v>
      </c>
    </row>
    <row r="301" spans="1:20" x14ac:dyDescent="0.25">
      <c r="A301" s="9">
        <v>18</v>
      </c>
      <c r="B301" s="9" t="s">
        <v>15</v>
      </c>
      <c r="C301" s="9" t="s">
        <v>478</v>
      </c>
      <c r="D301" s="9" t="s">
        <v>229</v>
      </c>
      <c r="E301" s="9" t="s">
        <v>228</v>
      </c>
      <c r="F301" s="9" t="s">
        <v>1</v>
      </c>
      <c r="G301" s="9" t="s">
        <v>306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639</v>
      </c>
      <c r="S301" s="9">
        <f t="shared" si="22"/>
        <v>1571940</v>
      </c>
      <c r="T301" s="9">
        <f t="shared" si="23"/>
        <v>21157</v>
      </c>
    </row>
    <row r="302" spans="1:20" x14ac:dyDescent="0.25">
      <c r="A302" s="9">
        <v>800</v>
      </c>
      <c r="B302" s="9" t="s">
        <v>15</v>
      </c>
      <c r="C302" s="9" t="s">
        <v>375</v>
      </c>
      <c r="D302" s="9" t="s">
        <v>229</v>
      </c>
      <c r="E302" s="9" t="s">
        <v>228</v>
      </c>
      <c r="F302" s="9" t="s">
        <v>5</v>
      </c>
      <c r="G302" s="9" t="s">
        <v>170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639</v>
      </c>
      <c r="S302" s="9">
        <f t="shared" si="22"/>
        <v>95995200</v>
      </c>
      <c r="T302" s="9">
        <f t="shared" si="23"/>
        <v>1291995</v>
      </c>
    </row>
    <row r="303" spans="1:20" x14ac:dyDescent="0.25">
      <c r="A303" s="9">
        <v>6</v>
      </c>
      <c r="B303" s="9" t="s">
        <v>15</v>
      </c>
      <c r="C303" s="9" t="s">
        <v>512</v>
      </c>
      <c r="D303" s="9" t="s">
        <v>229</v>
      </c>
      <c r="E303" s="9" t="s">
        <v>228</v>
      </c>
      <c r="F303" s="9" t="s">
        <v>1</v>
      </c>
      <c r="G303" s="9" t="s">
        <v>306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639</v>
      </c>
      <c r="S303" s="9">
        <f t="shared" si="22"/>
        <v>747360</v>
      </c>
      <c r="T303" s="9">
        <f t="shared" si="23"/>
        <v>10059</v>
      </c>
    </row>
    <row r="304" spans="1:20" x14ac:dyDescent="0.25">
      <c r="A304" s="9">
        <v>140</v>
      </c>
      <c r="B304" s="9" t="s">
        <v>15</v>
      </c>
      <c r="C304" s="9" t="s">
        <v>376</v>
      </c>
      <c r="D304" s="9" t="s">
        <v>229</v>
      </c>
      <c r="E304" s="9" t="s">
        <v>228</v>
      </c>
      <c r="F304" s="9" t="s">
        <v>5</v>
      </c>
      <c r="G304" s="9" t="s">
        <v>170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639</v>
      </c>
      <c r="S304" s="9">
        <f t="shared" si="22"/>
        <v>18822020</v>
      </c>
      <c r="T304" s="9">
        <f t="shared" si="23"/>
        <v>253325</v>
      </c>
    </row>
    <row r="305" spans="1:20" x14ac:dyDescent="0.25">
      <c r="A305" s="9">
        <v>375</v>
      </c>
      <c r="B305" s="9" t="s">
        <v>15</v>
      </c>
      <c r="C305" s="9" t="s">
        <v>429</v>
      </c>
      <c r="D305" s="9" t="s">
        <v>223</v>
      </c>
      <c r="E305" s="9" t="s">
        <v>228</v>
      </c>
      <c r="F305" s="9" t="s">
        <v>5</v>
      </c>
      <c r="G305" s="9" t="s">
        <v>170</v>
      </c>
      <c r="H305" s="9" t="s">
        <v>371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639</v>
      </c>
      <c r="S305" s="9">
        <f t="shared" si="22"/>
        <v>45543375</v>
      </c>
      <c r="T305" s="9">
        <f t="shared" si="23"/>
        <v>612966</v>
      </c>
    </row>
    <row r="306" spans="1:20" x14ac:dyDescent="0.25">
      <c r="A306" s="9">
        <v>6</v>
      </c>
      <c r="B306" s="9" t="s">
        <v>15</v>
      </c>
      <c r="C306" s="9" t="s">
        <v>563</v>
      </c>
      <c r="D306" s="9" t="s">
        <v>223</v>
      </c>
      <c r="E306" s="9" t="s">
        <v>228</v>
      </c>
      <c r="F306" s="9" t="s">
        <v>5</v>
      </c>
      <c r="G306" s="9" t="s">
        <v>170</v>
      </c>
      <c r="H306" s="9" t="s">
        <v>564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639</v>
      </c>
      <c r="S306" s="9">
        <f t="shared" si="22"/>
        <v>777720</v>
      </c>
      <c r="T306" s="9">
        <f t="shared" si="23"/>
        <v>10467</v>
      </c>
    </row>
    <row r="307" spans="1:20" x14ac:dyDescent="0.25">
      <c r="A307" s="9">
        <v>41</v>
      </c>
      <c r="B307" s="9" t="s">
        <v>15</v>
      </c>
      <c r="C307" s="9" t="s">
        <v>108</v>
      </c>
      <c r="D307" s="9" t="s">
        <v>229</v>
      </c>
      <c r="E307" s="9" t="s">
        <v>228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639</v>
      </c>
      <c r="S307" s="9">
        <f t="shared" si="22"/>
        <v>4647924</v>
      </c>
      <c r="T307" s="9">
        <f t="shared" si="23"/>
        <v>62556</v>
      </c>
    </row>
    <row r="308" spans="1:20" x14ac:dyDescent="0.25">
      <c r="A308" s="9">
        <v>5</v>
      </c>
      <c r="B308" s="9" t="s">
        <v>15</v>
      </c>
      <c r="C308" s="9" t="s">
        <v>110</v>
      </c>
      <c r="D308" s="9" t="s">
        <v>223</v>
      </c>
      <c r="E308" s="9" t="s">
        <v>228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639</v>
      </c>
      <c r="S308" s="9">
        <f t="shared" si="22"/>
        <v>586985</v>
      </c>
      <c r="T308" s="9">
        <f t="shared" si="23"/>
        <v>7900</v>
      </c>
    </row>
    <row r="309" spans="1:20" x14ac:dyDescent="0.25">
      <c r="A309" s="9">
        <v>100</v>
      </c>
      <c r="B309" s="9" t="s">
        <v>15</v>
      </c>
      <c r="C309" s="9" t="s">
        <v>122</v>
      </c>
      <c r="D309" s="9" t="s">
        <v>229</v>
      </c>
      <c r="E309" s="9" t="s">
        <v>228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639</v>
      </c>
      <c r="S309" s="9">
        <f t="shared" si="22"/>
        <v>14407700</v>
      </c>
      <c r="T309" s="9">
        <f t="shared" si="23"/>
        <v>193913</v>
      </c>
    </row>
    <row r="310" spans="1:20" x14ac:dyDescent="0.25">
      <c r="A310" s="9">
        <v>97</v>
      </c>
      <c r="B310" s="9" t="s">
        <v>15</v>
      </c>
      <c r="C310" s="9" t="s">
        <v>377</v>
      </c>
      <c r="D310" s="9" t="s">
        <v>229</v>
      </c>
      <c r="E310" s="9" t="s">
        <v>228</v>
      </c>
      <c r="F310" s="9" t="s">
        <v>5</v>
      </c>
      <c r="G310" s="9" t="s">
        <v>170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639</v>
      </c>
      <c r="S310" s="9">
        <f t="shared" si="22"/>
        <v>14935866</v>
      </c>
      <c r="T310" s="9">
        <f t="shared" si="23"/>
        <v>201021</v>
      </c>
    </row>
    <row r="311" spans="1:20" x14ac:dyDescent="0.25">
      <c r="A311" s="9">
        <v>1</v>
      </c>
      <c r="B311" s="9" t="s">
        <v>15</v>
      </c>
      <c r="C311" s="9" t="s">
        <v>186</v>
      </c>
      <c r="D311" s="9" t="s">
        <v>226</v>
      </c>
      <c r="E311" s="9" t="s">
        <v>228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639</v>
      </c>
      <c r="S311" s="9">
        <f t="shared" si="22"/>
        <v>163870</v>
      </c>
      <c r="T311" s="9">
        <f t="shared" si="23"/>
        <v>2206</v>
      </c>
    </row>
    <row r="312" spans="1:20" x14ac:dyDescent="0.25">
      <c r="A312" s="9">
        <v>7</v>
      </c>
      <c r="B312" s="9" t="s">
        <v>15</v>
      </c>
      <c r="C312" s="9" t="s">
        <v>565</v>
      </c>
      <c r="D312" s="9" t="s">
        <v>226</v>
      </c>
      <c r="E312" s="9" t="s">
        <v>228</v>
      </c>
      <c r="F312" s="9" t="s">
        <v>5</v>
      </c>
      <c r="G312" s="9" t="s">
        <v>354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639</v>
      </c>
      <c r="S312" s="9">
        <f t="shared" si="22"/>
        <v>1395093</v>
      </c>
      <c r="T312" s="9">
        <f t="shared" si="23"/>
        <v>18776</v>
      </c>
    </row>
    <row r="313" spans="1:20" x14ac:dyDescent="0.25">
      <c r="A313" s="9">
        <v>12</v>
      </c>
      <c r="B313" s="9" t="s">
        <v>15</v>
      </c>
      <c r="C313" s="9" t="s">
        <v>611</v>
      </c>
      <c r="D313" s="9" t="s">
        <v>229</v>
      </c>
      <c r="E313" s="9" t="s">
        <v>228</v>
      </c>
      <c r="F313" s="9" t="s">
        <v>5</v>
      </c>
      <c r="G313" s="9" t="s">
        <v>808</v>
      </c>
      <c r="H313" s="9" t="s">
        <v>2</v>
      </c>
      <c r="I313" s="9">
        <v>13</v>
      </c>
      <c r="J313" s="9" t="s">
        <v>612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639</v>
      </c>
      <c r="S313" s="9">
        <f t="shared" si="22"/>
        <v>3959880</v>
      </c>
      <c r="T313" s="9">
        <f t="shared" si="23"/>
        <v>53296</v>
      </c>
    </row>
    <row r="314" spans="1:20" x14ac:dyDescent="0.25">
      <c r="A314" s="9">
        <v>19</v>
      </c>
      <c r="B314" s="9" t="s">
        <v>15</v>
      </c>
      <c r="C314" s="9" t="s">
        <v>479</v>
      </c>
      <c r="D314" s="9" t="s">
        <v>229</v>
      </c>
      <c r="E314" s="9" t="s">
        <v>228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480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639</v>
      </c>
      <c r="S314" s="9">
        <f t="shared" si="22"/>
        <v>2671590</v>
      </c>
      <c r="T314" s="9">
        <f t="shared" si="23"/>
        <v>35957</v>
      </c>
    </row>
    <row r="315" spans="1:20" x14ac:dyDescent="0.25">
      <c r="A315" s="9">
        <v>11</v>
      </c>
      <c r="B315" s="9" t="s">
        <v>15</v>
      </c>
      <c r="C315" s="9" t="s">
        <v>144</v>
      </c>
      <c r="D315" s="9" t="s">
        <v>229</v>
      </c>
      <c r="E315" s="9" t="s">
        <v>228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145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639</v>
      </c>
      <c r="S315" s="9">
        <f t="shared" si="22"/>
        <v>1794760</v>
      </c>
      <c r="T315" s="9">
        <f t="shared" si="23"/>
        <v>24156</v>
      </c>
    </row>
    <row r="316" spans="1:20" x14ac:dyDescent="0.25">
      <c r="A316" s="9">
        <v>193</v>
      </c>
      <c r="B316" s="9" t="s">
        <v>15</v>
      </c>
      <c r="C316" s="9" t="s">
        <v>430</v>
      </c>
      <c r="D316" s="9" t="s">
        <v>229</v>
      </c>
      <c r="E316" s="9" t="s">
        <v>228</v>
      </c>
      <c r="F316" s="9" t="s">
        <v>5</v>
      </c>
      <c r="G316" s="9" t="s">
        <v>170</v>
      </c>
      <c r="H316" s="9" t="s">
        <v>2</v>
      </c>
      <c r="I316" s="9">
        <v>14</v>
      </c>
      <c r="J316" s="9" t="s">
        <v>145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639</v>
      </c>
      <c r="S316" s="9">
        <f t="shared" si="22"/>
        <v>30110123</v>
      </c>
      <c r="T316" s="9">
        <f t="shared" si="23"/>
        <v>405251</v>
      </c>
    </row>
    <row r="317" spans="1:20" x14ac:dyDescent="0.25">
      <c r="A317" s="9">
        <v>16</v>
      </c>
      <c r="B317" s="9" t="s">
        <v>15</v>
      </c>
      <c r="C317" s="9" t="s">
        <v>506</v>
      </c>
      <c r="D317" s="9" t="s">
        <v>229</v>
      </c>
      <c r="E317" s="9" t="s">
        <v>228</v>
      </c>
      <c r="F317" s="9" t="s">
        <v>1</v>
      </c>
      <c r="G317" s="9" t="s">
        <v>306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639</v>
      </c>
      <c r="S317" s="9">
        <f t="shared" si="22"/>
        <v>1818368</v>
      </c>
      <c r="T317" s="9">
        <f t="shared" si="23"/>
        <v>24473</v>
      </c>
    </row>
    <row r="318" spans="1:20" x14ac:dyDescent="0.25">
      <c r="A318" s="9">
        <v>196</v>
      </c>
      <c r="B318" s="9" t="s">
        <v>15</v>
      </c>
      <c r="C318" s="9" t="s">
        <v>373</v>
      </c>
      <c r="D318" s="9" t="s">
        <v>229</v>
      </c>
      <c r="E318" s="9" t="s">
        <v>228</v>
      </c>
      <c r="F318" s="9" t="s">
        <v>5</v>
      </c>
      <c r="G318" s="9" t="s">
        <v>170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639</v>
      </c>
      <c r="S318" s="9">
        <f t="shared" si="22"/>
        <v>22287748</v>
      </c>
      <c r="T318" s="9">
        <f t="shared" si="23"/>
        <v>299970</v>
      </c>
    </row>
    <row r="319" spans="1:20" x14ac:dyDescent="0.25">
      <c r="A319" s="9">
        <v>13</v>
      </c>
      <c r="B319" s="9" t="s">
        <v>15</v>
      </c>
      <c r="C319" s="9" t="s">
        <v>474</v>
      </c>
      <c r="D319" s="9" t="s">
        <v>229</v>
      </c>
      <c r="E319" s="9" t="s">
        <v>228</v>
      </c>
      <c r="F319" s="9" t="s">
        <v>5</v>
      </c>
      <c r="G319" s="9" t="s">
        <v>170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639</v>
      </c>
      <c r="S319" s="9">
        <f t="shared" si="22"/>
        <v>1470144</v>
      </c>
      <c r="T319" s="9">
        <f t="shared" si="23"/>
        <v>19787</v>
      </c>
    </row>
    <row r="320" spans="1:20" x14ac:dyDescent="0.25">
      <c r="A320" s="9">
        <v>4</v>
      </c>
      <c r="B320" s="9" t="s">
        <v>15</v>
      </c>
      <c r="C320" s="9" t="s">
        <v>111</v>
      </c>
      <c r="D320" s="9" t="s">
        <v>229</v>
      </c>
      <c r="E320" s="9" t="s">
        <v>228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639</v>
      </c>
      <c r="S320" s="9">
        <f t="shared" ref="S320:S383" si="27">M320*A320</f>
        <v>429960</v>
      </c>
      <c r="T320" s="9">
        <f t="shared" ref="T320:T383" si="28">ROUND(S320/74.3,0)</f>
        <v>5787</v>
      </c>
    </row>
    <row r="321" spans="1:20" x14ac:dyDescent="0.25">
      <c r="A321" s="9">
        <v>2</v>
      </c>
      <c r="B321" s="9" t="s">
        <v>15</v>
      </c>
      <c r="C321" s="9" t="s">
        <v>146</v>
      </c>
      <c r="D321" s="9" t="s">
        <v>229</v>
      </c>
      <c r="E321" s="9" t="s">
        <v>228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639</v>
      </c>
      <c r="S321" s="9">
        <f t="shared" si="27"/>
        <v>203050</v>
      </c>
      <c r="T321" s="9">
        <f t="shared" si="28"/>
        <v>2733</v>
      </c>
    </row>
    <row r="322" spans="1:20" x14ac:dyDescent="0.25">
      <c r="A322" s="9">
        <v>468</v>
      </c>
      <c r="B322" s="9" t="s">
        <v>15</v>
      </c>
      <c r="C322" s="9" t="s">
        <v>318</v>
      </c>
      <c r="D322" s="9" t="s">
        <v>225</v>
      </c>
      <c r="E322" s="9" t="s">
        <v>228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639</v>
      </c>
      <c r="S322" s="9">
        <f t="shared" si="27"/>
        <v>24491376</v>
      </c>
      <c r="T322" s="9">
        <f t="shared" si="28"/>
        <v>329628</v>
      </c>
    </row>
    <row r="323" spans="1:20" x14ac:dyDescent="0.25">
      <c r="A323" s="9">
        <v>2</v>
      </c>
      <c r="B323" s="9" t="s">
        <v>15</v>
      </c>
      <c r="C323" s="9" t="s">
        <v>319</v>
      </c>
      <c r="D323" s="9" t="s">
        <v>225</v>
      </c>
      <c r="E323" s="9" t="s">
        <v>228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639</v>
      </c>
      <c r="S323" s="9">
        <f t="shared" si="27"/>
        <v>77184</v>
      </c>
      <c r="T323" s="9">
        <f t="shared" si="28"/>
        <v>1039</v>
      </c>
    </row>
    <row r="324" spans="1:20" x14ac:dyDescent="0.25">
      <c r="A324" s="9">
        <v>1</v>
      </c>
      <c r="B324" s="9" t="s">
        <v>15</v>
      </c>
      <c r="C324" s="9" t="s">
        <v>431</v>
      </c>
      <c r="D324" s="9" t="s">
        <v>229</v>
      </c>
      <c r="E324" s="9" t="s">
        <v>228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639</v>
      </c>
      <c r="S324" s="9">
        <f t="shared" si="27"/>
        <v>48123</v>
      </c>
      <c r="T324" s="9">
        <f t="shared" si="28"/>
        <v>648</v>
      </c>
    </row>
    <row r="325" spans="1:20" x14ac:dyDescent="0.25">
      <c r="A325" s="9">
        <v>52</v>
      </c>
      <c r="B325" s="9" t="s">
        <v>15</v>
      </c>
      <c r="C325" s="9" t="s">
        <v>323</v>
      </c>
      <c r="D325" s="9" t="s">
        <v>229</v>
      </c>
      <c r="E325" s="9" t="s">
        <v>228</v>
      </c>
      <c r="F325" s="9" t="s">
        <v>5</v>
      </c>
      <c r="G325" s="9" t="s">
        <v>183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639</v>
      </c>
      <c r="S325" s="9">
        <f t="shared" si="27"/>
        <v>2875444</v>
      </c>
      <c r="T325" s="9">
        <f t="shared" si="28"/>
        <v>38700</v>
      </c>
    </row>
    <row r="326" spans="1:20" x14ac:dyDescent="0.25">
      <c r="A326" s="9">
        <v>643</v>
      </c>
      <c r="B326" s="9" t="s">
        <v>15</v>
      </c>
      <c r="C326" s="9" t="s">
        <v>321</v>
      </c>
      <c r="D326" s="9" t="s">
        <v>225</v>
      </c>
      <c r="E326" s="9" t="s">
        <v>228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639</v>
      </c>
      <c r="S326" s="9">
        <f t="shared" si="27"/>
        <v>35769447</v>
      </c>
      <c r="T326" s="9">
        <f t="shared" si="28"/>
        <v>481419</v>
      </c>
    </row>
    <row r="327" spans="1:20" x14ac:dyDescent="0.25">
      <c r="A327" s="9">
        <v>246</v>
      </c>
      <c r="B327" s="9" t="s">
        <v>15</v>
      </c>
      <c r="C327" s="9" t="s">
        <v>432</v>
      </c>
      <c r="D327" s="9" t="s">
        <v>225</v>
      </c>
      <c r="E327" s="9" t="s">
        <v>228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639</v>
      </c>
      <c r="S327" s="9">
        <f t="shared" si="27"/>
        <v>11516982</v>
      </c>
      <c r="T327" s="9">
        <f t="shared" si="28"/>
        <v>155006</v>
      </c>
    </row>
    <row r="328" spans="1:20" x14ac:dyDescent="0.25">
      <c r="A328" s="9">
        <v>138</v>
      </c>
      <c r="B328" s="9" t="s">
        <v>15</v>
      </c>
      <c r="C328" s="9" t="s">
        <v>322</v>
      </c>
      <c r="D328" s="9" t="s">
        <v>225</v>
      </c>
      <c r="E328" s="9" t="s">
        <v>228</v>
      </c>
      <c r="F328" s="9" t="s">
        <v>5</v>
      </c>
      <c r="G328" s="9" t="s">
        <v>183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639</v>
      </c>
      <c r="S328" s="9">
        <f t="shared" si="27"/>
        <v>8078796</v>
      </c>
      <c r="T328" s="9">
        <f t="shared" si="28"/>
        <v>108732</v>
      </c>
    </row>
    <row r="329" spans="1:20" x14ac:dyDescent="0.25">
      <c r="A329" s="9">
        <v>27</v>
      </c>
      <c r="B329" s="9" t="s">
        <v>15</v>
      </c>
      <c r="C329" s="9" t="s">
        <v>613</v>
      </c>
      <c r="D329" s="9" t="s">
        <v>223</v>
      </c>
      <c r="E329" s="9" t="s">
        <v>228</v>
      </c>
      <c r="F329" s="9" t="s">
        <v>5</v>
      </c>
      <c r="G329" s="9" t="s">
        <v>183</v>
      </c>
      <c r="H329" s="9" t="s">
        <v>371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639</v>
      </c>
      <c r="S329" s="9">
        <f t="shared" si="27"/>
        <v>2348433</v>
      </c>
      <c r="T329" s="9">
        <f t="shared" si="28"/>
        <v>31607</v>
      </c>
    </row>
    <row r="330" spans="1:20" x14ac:dyDescent="0.25">
      <c r="A330" s="9">
        <v>2</v>
      </c>
      <c r="B330" s="9" t="s">
        <v>15</v>
      </c>
      <c r="C330" s="9" t="s">
        <v>320</v>
      </c>
      <c r="D330" s="9" t="s">
        <v>225</v>
      </c>
      <c r="E330" s="9" t="s">
        <v>228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639</v>
      </c>
      <c r="S330" s="9">
        <f t="shared" si="27"/>
        <v>174876</v>
      </c>
      <c r="T330" s="9">
        <f t="shared" si="28"/>
        <v>2354</v>
      </c>
    </row>
    <row r="331" spans="1:20" x14ac:dyDescent="0.25">
      <c r="A331" s="9">
        <v>105</v>
      </c>
      <c r="B331" s="9" t="s">
        <v>15</v>
      </c>
      <c r="C331" s="9" t="s">
        <v>150</v>
      </c>
      <c r="D331" s="9" t="s">
        <v>230</v>
      </c>
      <c r="E331" s="9" t="s">
        <v>224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639</v>
      </c>
      <c r="S331" s="9">
        <f t="shared" si="27"/>
        <v>4092900</v>
      </c>
      <c r="T331" s="9">
        <f t="shared" si="28"/>
        <v>55086</v>
      </c>
    </row>
    <row r="332" spans="1:20" x14ac:dyDescent="0.25">
      <c r="A332" s="9">
        <v>2</v>
      </c>
      <c r="B332" s="9" t="s">
        <v>15</v>
      </c>
      <c r="C332" s="9" t="s">
        <v>83</v>
      </c>
      <c r="D332" s="9" t="s">
        <v>229</v>
      </c>
      <c r="E332" s="9" t="s">
        <v>224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639</v>
      </c>
      <c r="S332" s="9">
        <f t="shared" si="27"/>
        <v>79580</v>
      </c>
      <c r="T332" s="9">
        <f t="shared" si="28"/>
        <v>1071</v>
      </c>
    </row>
    <row r="333" spans="1:20" x14ac:dyDescent="0.25">
      <c r="A333" s="9">
        <v>61</v>
      </c>
      <c r="B333" s="9" t="s">
        <v>15</v>
      </c>
      <c r="C333" s="9" t="s">
        <v>614</v>
      </c>
      <c r="D333" s="9" t="s">
        <v>229</v>
      </c>
      <c r="E333" s="9" t="s">
        <v>224</v>
      </c>
      <c r="F333" s="9" t="s">
        <v>5</v>
      </c>
      <c r="G333" s="9" t="s">
        <v>525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639</v>
      </c>
      <c r="S333" s="9">
        <f t="shared" si="27"/>
        <v>7264368</v>
      </c>
      <c r="T333" s="9">
        <f t="shared" si="28"/>
        <v>97771</v>
      </c>
    </row>
    <row r="334" spans="1:20" x14ac:dyDescent="0.25">
      <c r="A334" s="9">
        <v>16</v>
      </c>
      <c r="B334" s="9" t="s">
        <v>15</v>
      </c>
      <c r="C334" s="9" t="s">
        <v>633</v>
      </c>
      <c r="D334" s="9" t="s">
        <v>225</v>
      </c>
      <c r="E334" s="9" t="s">
        <v>224</v>
      </c>
      <c r="F334" s="9" t="s">
        <v>5</v>
      </c>
      <c r="G334" s="9" t="s">
        <v>525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639</v>
      </c>
      <c r="S334" s="9">
        <f t="shared" si="27"/>
        <v>1708480</v>
      </c>
      <c r="T334" s="9">
        <f t="shared" si="28"/>
        <v>22994</v>
      </c>
    </row>
    <row r="335" spans="1:20" x14ac:dyDescent="0.25">
      <c r="A335" s="9">
        <v>11</v>
      </c>
      <c r="B335" s="9" t="s">
        <v>15</v>
      </c>
      <c r="C335" s="9" t="s">
        <v>634</v>
      </c>
      <c r="D335" s="9" t="s">
        <v>229</v>
      </c>
      <c r="E335" s="9" t="s">
        <v>224</v>
      </c>
      <c r="F335" s="9" t="s">
        <v>5</v>
      </c>
      <c r="G335" s="9" t="s">
        <v>525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639</v>
      </c>
      <c r="S335" s="9">
        <f t="shared" si="27"/>
        <v>2125200</v>
      </c>
      <c r="T335" s="9">
        <f t="shared" si="28"/>
        <v>28603</v>
      </c>
    </row>
    <row r="336" spans="1:20" x14ac:dyDescent="0.25">
      <c r="A336" s="9">
        <v>10</v>
      </c>
      <c r="B336" s="9" t="s">
        <v>15</v>
      </c>
      <c r="C336" s="9" t="s">
        <v>635</v>
      </c>
      <c r="D336" s="9" t="s">
        <v>226</v>
      </c>
      <c r="E336" s="9" t="s">
        <v>224</v>
      </c>
      <c r="F336" s="9" t="s">
        <v>5</v>
      </c>
      <c r="G336" s="9" t="s">
        <v>354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639</v>
      </c>
      <c r="S336" s="9">
        <f t="shared" si="27"/>
        <v>1269990</v>
      </c>
      <c r="T336" s="9">
        <f t="shared" si="28"/>
        <v>17093</v>
      </c>
    </row>
    <row r="337" spans="1:20" x14ac:dyDescent="0.25">
      <c r="A337" s="9">
        <v>2</v>
      </c>
      <c r="B337" s="9" t="s">
        <v>15</v>
      </c>
      <c r="C337" s="9" t="s">
        <v>205</v>
      </c>
      <c r="D337" s="9" t="s">
        <v>229</v>
      </c>
      <c r="E337" s="9" t="s">
        <v>224</v>
      </c>
      <c r="F337" s="9" t="s">
        <v>5</v>
      </c>
      <c r="G337" s="9" t="s">
        <v>183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639</v>
      </c>
      <c r="S337" s="9">
        <f t="shared" si="27"/>
        <v>140980</v>
      </c>
      <c r="T337" s="9">
        <f t="shared" si="28"/>
        <v>1897</v>
      </c>
    </row>
    <row r="338" spans="1:20" x14ac:dyDescent="0.25">
      <c r="A338" s="9">
        <v>2</v>
      </c>
      <c r="B338" s="9" t="s">
        <v>15</v>
      </c>
      <c r="C338" s="9" t="s">
        <v>221</v>
      </c>
      <c r="D338" s="9" t="s">
        <v>226</v>
      </c>
      <c r="E338" s="9" t="s">
        <v>224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639</v>
      </c>
      <c r="S338" s="9">
        <f t="shared" si="27"/>
        <v>303770</v>
      </c>
      <c r="T338" s="9">
        <f t="shared" si="28"/>
        <v>4088</v>
      </c>
    </row>
    <row r="339" spans="1:20" x14ac:dyDescent="0.25">
      <c r="A339" s="9">
        <v>155</v>
      </c>
      <c r="B339" s="9" t="s">
        <v>15</v>
      </c>
      <c r="C339" s="9" t="s">
        <v>469</v>
      </c>
      <c r="D339" s="9" t="s">
        <v>229</v>
      </c>
      <c r="E339" s="9" t="s">
        <v>224</v>
      </c>
      <c r="F339" s="9" t="s">
        <v>1</v>
      </c>
      <c r="G339" s="9" t="s">
        <v>306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639</v>
      </c>
      <c r="S339" s="9">
        <f t="shared" si="27"/>
        <v>14252250</v>
      </c>
      <c r="T339" s="9">
        <f t="shared" si="28"/>
        <v>191820</v>
      </c>
    </row>
    <row r="340" spans="1:20" x14ac:dyDescent="0.25">
      <c r="A340" s="9">
        <v>78</v>
      </c>
      <c r="B340" s="9" t="s">
        <v>15</v>
      </c>
      <c r="C340" s="9" t="s">
        <v>505</v>
      </c>
      <c r="D340" s="9" t="s">
        <v>229</v>
      </c>
      <c r="E340" s="9" t="s">
        <v>224</v>
      </c>
      <c r="F340" s="9" t="s">
        <v>5</v>
      </c>
      <c r="G340" s="9" t="s">
        <v>183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639</v>
      </c>
      <c r="S340" s="9">
        <f t="shared" si="27"/>
        <v>7818330</v>
      </c>
      <c r="T340" s="9">
        <f t="shared" si="28"/>
        <v>105227</v>
      </c>
    </row>
    <row r="341" spans="1:20" x14ac:dyDescent="0.25">
      <c r="A341" s="9">
        <v>131</v>
      </c>
      <c r="B341" s="9" t="s">
        <v>15</v>
      </c>
      <c r="C341" s="9" t="s">
        <v>615</v>
      </c>
      <c r="D341" s="9" t="s">
        <v>229</v>
      </c>
      <c r="E341" s="9" t="s">
        <v>224</v>
      </c>
      <c r="F341" s="9" t="s">
        <v>5</v>
      </c>
      <c r="G341" s="9" t="s">
        <v>525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639</v>
      </c>
      <c r="S341" s="9">
        <f t="shared" si="27"/>
        <v>13510554</v>
      </c>
      <c r="T341" s="9">
        <f t="shared" si="28"/>
        <v>181838</v>
      </c>
    </row>
    <row r="342" spans="1:20" x14ac:dyDescent="0.25">
      <c r="A342" s="9">
        <v>74</v>
      </c>
      <c r="B342" s="9" t="s">
        <v>15</v>
      </c>
      <c r="C342" s="9" t="s">
        <v>507</v>
      </c>
      <c r="D342" s="9" t="s">
        <v>225</v>
      </c>
      <c r="E342" s="9" t="s">
        <v>224</v>
      </c>
      <c r="F342" s="9" t="s">
        <v>5</v>
      </c>
      <c r="G342" s="9" t="s">
        <v>183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639</v>
      </c>
      <c r="S342" s="9">
        <f t="shared" si="27"/>
        <v>5378542</v>
      </c>
      <c r="T342" s="9">
        <f t="shared" si="28"/>
        <v>72390</v>
      </c>
    </row>
    <row r="343" spans="1:20" x14ac:dyDescent="0.25">
      <c r="A343" s="9">
        <v>10</v>
      </c>
      <c r="B343" s="9" t="s">
        <v>15</v>
      </c>
      <c r="C343" s="9" t="s">
        <v>636</v>
      </c>
      <c r="D343" s="9" t="s">
        <v>229</v>
      </c>
      <c r="E343" s="9" t="s">
        <v>224</v>
      </c>
      <c r="F343" s="9" t="s">
        <v>5</v>
      </c>
      <c r="G343" s="9" t="s">
        <v>525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639</v>
      </c>
      <c r="S343" s="9">
        <f t="shared" si="27"/>
        <v>2245980</v>
      </c>
      <c r="T343" s="9">
        <f t="shared" si="28"/>
        <v>30229</v>
      </c>
    </row>
    <row r="344" spans="1:20" x14ac:dyDescent="0.25">
      <c r="A344" s="9">
        <v>15</v>
      </c>
      <c r="B344" s="9" t="s">
        <v>16</v>
      </c>
      <c r="C344" s="9" t="s">
        <v>566</v>
      </c>
      <c r="D344" s="9" t="s">
        <v>226</v>
      </c>
      <c r="E344" s="9" t="s">
        <v>224</v>
      </c>
      <c r="F344" s="9" t="s">
        <v>1</v>
      </c>
      <c r="G344" s="9" t="s">
        <v>306</v>
      </c>
      <c r="H344" s="9" t="s">
        <v>567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639</v>
      </c>
      <c r="S344" s="9">
        <f t="shared" si="27"/>
        <v>1569180</v>
      </c>
      <c r="T344" s="9">
        <f t="shared" si="28"/>
        <v>21120</v>
      </c>
    </row>
    <row r="345" spans="1:20" x14ac:dyDescent="0.25">
      <c r="A345" s="9">
        <v>47</v>
      </c>
      <c r="B345" s="9" t="s">
        <v>16</v>
      </c>
      <c r="C345" s="9" t="s">
        <v>388</v>
      </c>
      <c r="D345" s="9" t="s">
        <v>226</v>
      </c>
      <c r="E345" s="9" t="s">
        <v>224</v>
      </c>
      <c r="F345" s="9" t="s">
        <v>1</v>
      </c>
      <c r="G345" s="9" t="s">
        <v>306</v>
      </c>
      <c r="H345" s="9" t="s">
        <v>222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639</v>
      </c>
      <c r="S345" s="9">
        <f t="shared" si="27"/>
        <v>3921163</v>
      </c>
      <c r="T345" s="9">
        <f t="shared" si="28"/>
        <v>52775</v>
      </c>
    </row>
    <row r="346" spans="1:20" x14ac:dyDescent="0.25">
      <c r="A346" s="9">
        <v>33</v>
      </c>
      <c r="B346" s="9" t="s">
        <v>16</v>
      </c>
      <c r="C346" s="9" t="s">
        <v>439</v>
      </c>
      <c r="D346" s="9" t="s">
        <v>226</v>
      </c>
      <c r="E346" s="9" t="s">
        <v>224</v>
      </c>
      <c r="F346" s="9" t="s">
        <v>5</v>
      </c>
      <c r="G346" s="9" t="s">
        <v>354</v>
      </c>
      <c r="H346" s="9" t="s">
        <v>346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639</v>
      </c>
      <c r="S346" s="9">
        <f t="shared" si="27"/>
        <v>6296070</v>
      </c>
      <c r="T346" s="9">
        <f t="shared" si="28"/>
        <v>84738</v>
      </c>
    </row>
    <row r="347" spans="1:20" x14ac:dyDescent="0.25">
      <c r="A347" s="9">
        <v>27</v>
      </c>
      <c r="B347" s="9" t="s">
        <v>16</v>
      </c>
      <c r="C347" s="9" t="s">
        <v>481</v>
      </c>
      <c r="D347" s="9" t="s">
        <v>226</v>
      </c>
      <c r="E347" s="9" t="s">
        <v>224</v>
      </c>
      <c r="F347" s="9" t="s">
        <v>5</v>
      </c>
      <c r="G347" s="9" t="s">
        <v>354</v>
      </c>
      <c r="H347" s="9" t="s">
        <v>154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639</v>
      </c>
      <c r="S347" s="9">
        <f t="shared" si="27"/>
        <v>3428730</v>
      </c>
      <c r="T347" s="9">
        <f t="shared" si="28"/>
        <v>46147</v>
      </c>
    </row>
    <row r="348" spans="1:20" x14ac:dyDescent="0.25">
      <c r="A348" s="9">
        <v>10</v>
      </c>
      <c r="B348" s="9" t="s">
        <v>16</v>
      </c>
      <c r="C348" s="9" t="s">
        <v>482</v>
      </c>
      <c r="D348" s="9" t="s">
        <v>226</v>
      </c>
      <c r="E348" s="9" t="s">
        <v>224</v>
      </c>
      <c r="F348" s="9" t="s">
        <v>5</v>
      </c>
      <c r="G348" s="9" t="s">
        <v>354</v>
      </c>
      <c r="H348" s="9" t="s">
        <v>346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639</v>
      </c>
      <c r="S348" s="9">
        <f t="shared" si="27"/>
        <v>2191510</v>
      </c>
      <c r="T348" s="9">
        <f t="shared" si="28"/>
        <v>29495</v>
      </c>
    </row>
    <row r="349" spans="1:20" x14ac:dyDescent="0.25">
      <c r="A349" s="9">
        <v>23</v>
      </c>
      <c r="B349" s="9" t="s">
        <v>16</v>
      </c>
      <c r="C349" s="9" t="s">
        <v>381</v>
      </c>
      <c r="D349" s="9" t="s">
        <v>226</v>
      </c>
      <c r="E349" s="9" t="s">
        <v>224</v>
      </c>
      <c r="F349" s="9" t="s">
        <v>5</v>
      </c>
      <c r="G349" s="9" t="s">
        <v>354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639</v>
      </c>
      <c r="S349" s="9">
        <f t="shared" si="27"/>
        <v>2907982</v>
      </c>
      <c r="T349" s="9">
        <f t="shared" si="28"/>
        <v>39138</v>
      </c>
    </row>
    <row r="350" spans="1:20" x14ac:dyDescent="0.25">
      <c r="A350" s="9">
        <v>62</v>
      </c>
      <c r="B350" s="9" t="s">
        <v>16</v>
      </c>
      <c r="C350" s="9" t="s">
        <v>389</v>
      </c>
      <c r="D350" s="9" t="s">
        <v>229</v>
      </c>
      <c r="E350" s="9" t="s">
        <v>224</v>
      </c>
      <c r="F350" s="9" t="s">
        <v>5</v>
      </c>
      <c r="G350" s="9" t="s">
        <v>170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639</v>
      </c>
      <c r="S350" s="9">
        <f t="shared" si="27"/>
        <v>4005882</v>
      </c>
      <c r="T350" s="9">
        <f t="shared" si="28"/>
        <v>53915</v>
      </c>
    </row>
    <row r="351" spans="1:20" x14ac:dyDescent="0.25">
      <c r="A351" s="9">
        <v>33</v>
      </c>
      <c r="B351" s="9" t="s">
        <v>16</v>
      </c>
      <c r="C351" s="9" t="s">
        <v>568</v>
      </c>
      <c r="D351" s="9" t="s">
        <v>229</v>
      </c>
      <c r="E351" s="9" t="s">
        <v>224</v>
      </c>
      <c r="F351" s="9" t="s">
        <v>5</v>
      </c>
      <c r="G351" s="9" t="s">
        <v>170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639</v>
      </c>
      <c r="S351" s="9">
        <f t="shared" si="27"/>
        <v>2493414</v>
      </c>
      <c r="T351" s="9">
        <f t="shared" si="28"/>
        <v>33559</v>
      </c>
    </row>
    <row r="352" spans="1:20" x14ac:dyDescent="0.25">
      <c r="A352" s="9">
        <v>60</v>
      </c>
      <c r="B352" s="9" t="s">
        <v>16</v>
      </c>
      <c r="C352" s="9" t="s">
        <v>440</v>
      </c>
      <c r="D352" s="9" t="s">
        <v>229</v>
      </c>
      <c r="E352" s="9" t="s">
        <v>224</v>
      </c>
      <c r="F352" s="9" t="s">
        <v>1</v>
      </c>
      <c r="G352" s="9" t="s">
        <v>306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639</v>
      </c>
      <c r="S352" s="9">
        <f t="shared" si="27"/>
        <v>3375180</v>
      </c>
      <c r="T352" s="9">
        <f t="shared" si="28"/>
        <v>45426</v>
      </c>
    </row>
    <row r="353" spans="1:20" x14ac:dyDescent="0.25">
      <c r="A353" s="9">
        <v>35</v>
      </c>
      <c r="B353" s="9" t="s">
        <v>16</v>
      </c>
      <c r="C353" s="9" t="s">
        <v>569</v>
      </c>
      <c r="D353" s="9" t="s">
        <v>223</v>
      </c>
      <c r="E353" s="9" t="s">
        <v>224</v>
      </c>
      <c r="F353" s="9" t="s">
        <v>5</v>
      </c>
      <c r="G353" s="9" t="s">
        <v>525</v>
      </c>
      <c r="H353" s="9" t="s">
        <v>570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639</v>
      </c>
      <c r="S353" s="9">
        <f t="shared" si="27"/>
        <v>2872695</v>
      </c>
      <c r="T353" s="9">
        <f t="shared" si="28"/>
        <v>38663</v>
      </c>
    </row>
    <row r="354" spans="1:20" x14ac:dyDescent="0.25">
      <c r="A354" s="9">
        <v>12</v>
      </c>
      <c r="B354" s="9" t="s">
        <v>16</v>
      </c>
      <c r="C354" s="9" t="s">
        <v>382</v>
      </c>
      <c r="D354" s="9" t="s">
        <v>226</v>
      </c>
      <c r="E354" s="9" t="s">
        <v>224</v>
      </c>
      <c r="F354" s="9" t="s">
        <v>5</v>
      </c>
      <c r="G354" s="9" t="s">
        <v>354</v>
      </c>
      <c r="H354" s="9" t="s">
        <v>346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639</v>
      </c>
      <c r="S354" s="9">
        <f t="shared" si="27"/>
        <v>2295072</v>
      </c>
      <c r="T354" s="9">
        <f t="shared" si="28"/>
        <v>30889</v>
      </c>
    </row>
    <row r="355" spans="1:20" x14ac:dyDescent="0.25">
      <c r="A355" s="9">
        <v>2</v>
      </c>
      <c r="B355" s="9" t="s">
        <v>16</v>
      </c>
      <c r="C355" s="9" t="s">
        <v>345</v>
      </c>
      <c r="D355" s="9" t="s">
        <v>226</v>
      </c>
      <c r="E355" s="9" t="s">
        <v>224</v>
      </c>
      <c r="F355" s="9" t="s">
        <v>5</v>
      </c>
      <c r="G355" s="9" t="s">
        <v>354</v>
      </c>
      <c r="H355" s="9" t="s">
        <v>346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639</v>
      </c>
      <c r="S355" s="9">
        <f t="shared" si="27"/>
        <v>435980</v>
      </c>
      <c r="T355" s="9">
        <f t="shared" si="28"/>
        <v>5868</v>
      </c>
    </row>
    <row r="356" spans="1:20" x14ac:dyDescent="0.25">
      <c r="A356" s="9">
        <v>1002</v>
      </c>
      <c r="B356" s="9" t="s">
        <v>16</v>
      </c>
      <c r="C356" s="9" t="s">
        <v>84</v>
      </c>
      <c r="D356" s="9" t="s">
        <v>226</v>
      </c>
      <c r="E356" s="9" t="s">
        <v>224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639</v>
      </c>
      <c r="S356" s="9">
        <f t="shared" si="27"/>
        <v>74781264</v>
      </c>
      <c r="T356" s="9">
        <f t="shared" si="28"/>
        <v>1006477</v>
      </c>
    </row>
    <row r="357" spans="1:20" x14ac:dyDescent="0.25">
      <c r="A357" s="9">
        <v>1322</v>
      </c>
      <c r="B357" s="9" t="s">
        <v>16</v>
      </c>
      <c r="C357" s="9" t="s">
        <v>383</v>
      </c>
      <c r="D357" s="9" t="s">
        <v>226</v>
      </c>
      <c r="E357" s="9" t="s">
        <v>224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639</v>
      </c>
      <c r="S357" s="9">
        <f t="shared" si="27"/>
        <v>118386422</v>
      </c>
      <c r="T357" s="9">
        <f t="shared" si="28"/>
        <v>1593357</v>
      </c>
    </row>
    <row r="358" spans="1:20" x14ac:dyDescent="0.25">
      <c r="A358" s="9">
        <v>1328</v>
      </c>
      <c r="B358" s="9" t="s">
        <v>16</v>
      </c>
      <c r="C358" s="9" t="s">
        <v>105</v>
      </c>
      <c r="D358" s="9" t="s">
        <v>226</v>
      </c>
      <c r="E358" s="9" t="s">
        <v>224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639</v>
      </c>
      <c r="S358" s="9">
        <f t="shared" si="27"/>
        <v>106236016</v>
      </c>
      <c r="T358" s="9">
        <f t="shared" si="28"/>
        <v>1429825</v>
      </c>
    </row>
    <row r="359" spans="1:20" x14ac:dyDescent="0.25">
      <c r="A359" s="9">
        <v>192</v>
      </c>
      <c r="B359" s="9" t="s">
        <v>16</v>
      </c>
      <c r="C359" s="9" t="s">
        <v>347</v>
      </c>
      <c r="D359" s="9" t="s">
        <v>226</v>
      </c>
      <c r="E359" s="9" t="s">
        <v>224</v>
      </c>
      <c r="F359" s="9" t="s">
        <v>5</v>
      </c>
      <c r="G359" s="9" t="s">
        <v>354</v>
      </c>
      <c r="H359" s="9" t="s">
        <v>198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639</v>
      </c>
      <c r="S359" s="9">
        <f t="shared" si="27"/>
        <v>17305344</v>
      </c>
      <c r="T359" s="9">
        <f t="shared" si="28"/>
        <v>232912</v>
      </c>
    </row>
    <row r="360" spans="1:20" x14ac:dyDescent="0.25">
      <c r="A360" s="9">
        <v>30</v>
      </c>
      <c r="B360" s="9" t="s">
        <v>16</v>
      </c>
      <c r="C360" s="9" t="s">
        <v>169</v>
      </c>
      <c r="D360" s="9" t="s">
        <v>226</v>
      </c>
      <c r="E360" s="9" t="s">
        <v>224</v>
      </c>
      <c r="F360" s="9" t="s">
        <v>5</v>
      </c>
      <c r="G360" s="9" t="s">
        <v>75</v>
      </c>
      <c r="H360" s="9" t="s">
        <v>149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639</v>
      </c>
      <c r="S360" s="9">
        <f t="shared" si="27"/>
        <v>2997900</v>
      </c>
      <c r="T360" s="9">
        <f t="shared" si="28"/>
        <v>40349</v>
      </c>
    </row>
    <row r="361" spans="1:20" x14ac:dyDescent="0.25">
      <c r="A361" s="9">
        <v>164</v>
      </c>
      <c r="B361" s="9" t="s">
        <v>16</v>
      </c>
      <c r="C361" s="9" t="s">
        <v>348</v>
      </c>
      <c r="D361" s="9" t="s">
        <v>226</v>
      </c>
      <c r="E361" s="9" t="s">
        <v>224</v>
      </c>
      <c r="F361" s="9" t="s">
        <v>5</v>
      </c>
      <c r="G361" s="9" t="s">
        <v>170</v>
      </c>
      <c r="H361" s="9" t="s">
        <v>198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639</v>
      </c>
      <c r="S361" s="9">
        <f t="shared" si="27"/>
        <v>15235272</v>
      </c>
      <c r="T361" s="9">
        <f t="shared" si="28"/>
        <v>205051</v>
      </c>
    </row>
    <row r="362" spans="1:20" x14ac:dyDescent="0.25">
      <c r="A362" s="9">
        <v>100</v>
      </c>
      <c r="B362" s="9" t="s">
        <v>16</v>
      </c>
      <c r="C362" s="9" t="s">
        <v>384</v>
      </c>
      <c r="D362" s="9" t="s">
        <v>226</v>
      </c>
      <c r="E362" s="9" t="s">
        <v>224</v>
      </c>
      <c r="F362" s="9" t="s">
        <v>5</v>
      </c>
      <c r="G362" s="9" t="s">
        <v>354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639</v>
      </c>
      <c r="S362" s="9">
        <f t="shared" si="27"/>
        <v>14249200</v>
      </c>
      <c r="T362" s="9">
        <f t="shared" si="28"/>
        <v>191779</v>
      </c>
    </row>
    <row r="363" spans="1:20" x14ac:dyDescent="0.25">
      <c r="A363" s="9">
        <v>20</v>
      </c>
      <c r="B363" s="9" t="s">
        <v>16</v>
      </c>
      <c r="C363" s="9" t="s">
        <v>385</v>
      </c>
      <c r="D363" s="9" t="s">
        <v>226</v>
      </c>
      <c r="E363" s="9" t="s">
        <v>224</v>
      </c>
      <c r="F363" s="9" t="s">
        <v>5</v>
      </c>
      <c r="G363" s="9" t="s">
        <v>354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639</v>
      </c>
      <c r="S363" s="9">
        <f t="shared" si="27"/>
        <v>2797840</v>
      </c>
      <c r="T363" s="9">
        <f t="shared" si="28"/>
        <v>37656</v>
      </c>
    </row>
    <row r="364" spans="1:20" x14ac:dyDescent="0.25">
      <c r="A364" s="9">
        <v>10</v>
      </c>
      <c r="B364" s="9" t="s">
        <v>16</v>
      </c>
      <c r="C364" s="9" t="s">
        <v>386</v>
      </c>
      <c r="D364" s="9" t="s">
        <v>226</v>
      </c>
      <c r="E364" s="9" t="s">
        <v>224</v>
      </c>
      <c r="F364" s="9" t="s">
        <v>5</v>
      </c>
      <c r="G364" s="9" t="s">
        <v>354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639</v>
      </c>
      <c r="S364" s="9">
        <f t="shared" si="27"/>
        <v>2317940</v>
      </c>
      <c r="T364" s="9">
        <f t="shared" si="28"/>
        <v>31197</v>
      </c>
    </row>
    <row r="365" spans="1:20" x14ac:dyDescent="0.25">
      <c r="A365" s="9">
        <v>7</v>
      </c>
      <c r="B365" s="9" t="s">
        <v>16</v>
      </c>
      <c r="C365" s="9" t="s">
        <v>387</v>
      </c>
      <c r="D365" s="9" t="s">
        <v>226</v>
      </c>
      <c r="E365" s="9" t="s">
        <v>224</v>
      </c>
      <c r="F365" s="9" t="s">
        <v>5</v>
      </c>
      <c r="G365" s="9" t="s">
        <v>354</v>
      </c>
      <c r="H365" s="9" t="s">
        <v>346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639</v>
      </c>
      <c r="S365" s="9">
        <f t="shared" si="27"/>
        <v>1525930</v>
      </c>
      <c r="T365" s="9">
        <f t="shared" si="28"/>
        <v>20537</v>
      </c>
    </row>
    <row r="366" spans="1:20" x14ac:dyDescent="0.25">
      <c r="A366" s="9">
        <v>3</v>
      </c>
      <c r="B366" s="9" t="s">
        <v>16</v>
      </c>
      <c r="C366" s="9" t="s">
        <v>442</v>
      </c>
      <c r="D366" s="9" t="s">
        <v>231</v>
      </c>
      <c r="E366" s="9" t="s">
        <v>224</v>
      </c>
      <c r="F366" s="9" t="s">
        <v>5</v>
      </c>
      <c r="G366" s="9" t="s">
        <v>354</v>
      </c>
      <c r="H366" s="9" t="s">
        <v>443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639</v>
      </c>
      <c r="S366" s="9">
        <f t="shared" si="27"/>
        <v>760200</v>
      </c>
      <c r="T366" s="9">
        <f t="shared" si="28"/>
        <v>10231</v>
      </c>
    </row>
    <row r="367" spans="1:20" x14ac:dyDescent="0.25">
      <c r="A367" s="9">
        <v>3</v>
      </c>
      <c r="B367" s="9" t="s">
        <v>16</v>
      </c>
      <c r="C367" s="9" t="s">
        <v>441</v>
      </c>
      <c r="D367" s="9" t="s">
        <v>229</v>
      </c>
      <c r="E367" s="9" t="s">
        <v>224</v>
      </c>
      <c r="F367" s="9" t="s">
        <v>5</v>
      </c>
      <c r="G367" s="9" t="s">
        <v>170</v>
      </c>
      <c r="H367" s="9" t="s">
        <v>341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639</v>
      </c>
      <c r="S367" s="9">
        <f t="shared" si="27"/>
        <v>371979</v>
      </c>
      <c r="T367" s="9">
        <f t="shared" si="28"/>
        <v>5006</v>
      </c>
    </row>
    <row r="368" spans="1:20" x14ac:dyDescent="0.25">
      <c r="A368" s="9">
        <v>50</v>
      </c>
      <c r="B368" s="9" t="s">
        <v>16</v>
      </c>
      <c r="C368" s="9" t="s">
        <v>206</v>
      </c>
      <c r="D368" s="9" t="s">
        <v>229</v>
      </c>
      <c r="E368" s="9" t="s">
        <v>224</v>
      </c>
      <c r="F368" s="9" t="s">
        <v>5</v>
      </c>
      <c r="G368" s="9" t="s">
        <v>170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639</v>
      </c>
      <c r="S368" s="9">
        <f t="shared" si="27"/>
        <v>4883000</v>
      </c>
      <c r="T368" s="9">
        <f t="shared" si="28"/>
        <v>65720</v>
      </c>
    </row>
    <row r="369" spans="1:20" x14ac:dyDescent="0.25">
      <c r="A369" s="9">
        <v>33</v>
      </c>
      <c r="B369" s="9" t="s">
        <v>16</v>
      </c>
      <c r="C369" s="9" t="s">
        <v>571</v>
      </c>
      <c r="D369" s="9" t="s">
        <v>229</v>
      </c>
      <c r="E369" s="9" t="s">
        <v>224</v>
      </c>
      <c r="F369" s="9" t="s">
        <v>5</v>
      </c>
      <c r="G369" s="9" t="s">
        <v>525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639</v>
      </c>
      <c r="S369" s="9">
        <f t="shared" si="27"/>
        <v>4257462</v>
      </c>
      <c r="T369" s="9">
        <f t="shared" si="28"/>
        <v>57301</v>
      </c>
    </row>
    <row r="370" spans="1:20" x14ac:dyDescent="0.25">
      <c r="A370" s="9">
        <v>10</v>
      </c>
      <c r="B370" s="9" t="s">
        <v>16</v>
      </c>
      <c r="C370" s="9" t="s">
        <v>189</v>
      </c>
      <c r="D370" s="9" t="s">
        <v>226</v>
      </c>
      <c r="E370" s="9" t="s">
        <v>224</v>
      </c>
      <c r="F370" s="9" t="s">
        <v>5</v>
      </c>
      <c r="G370" s="9" t="s">
        <v>170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639</v>
      </c>
      <c r="S370" s="9">
        <f t="shared" si="27"/>
        <v>1062430</v>
      </c>
      <c r="T370" s="9">
        <f t="shared" si="28"/>
        <v>14299</v>
      </c>
    </row>
    <row r="371" spans="1:20" x14ac:dyDescent="0.25">
      <c r="A371" s="9">
        <v>47</v>
      </c>
      <c r="B371" s="9" t="s">
        <v>16</v>
      </c>
      <c r="C371" s="9" t="s">
        <v>572</v>
      </c>
      <c r="D371" s="9" t="s">
        <v>226</v>
      </c>
      <c r="E371" s="9" t="s">
        <v>224</v>
      </c>
      <c r="F371" s="9" t="s">
        <v>5</v>
      </c>
      <c r="G371" s="9" t="s">
        <v>525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639</v>
      </c>
      <c r="S371" s="9">
        <f t="shared" si="27"/>
        <v>6415500</v>
      </c>
      <c r="T371" s="9">
        <f t="shared" si="28"/>
        <v>86346</v>
      </c>
    </row>
    <row r="372" spans="1:20" x14ac:dyDescent="0.25">
      <c r="A372" s="9">
        <v>20</v>
      </c>
      <c r="B372" s="9" t="s">
        <v>16</v>
      </c>
      <c r="C372" s="9" t="s">
        <v>616</v>
      </c>
      <c r="D372" s="9" t="s">
        <v>226</v>
      </c>
      <c r="E372" s="9" t="s">
        <v>224</v>
      </c>
      <c r="F372" s="9" t="s">
        <v>5</v>
      </c>
      <c r="G372" s="9" t="s">
        <v>525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639</v>
      </c>
      <c r="S372" s="9">
        <f t="shared" si="27"/>
        <v>2466320</v>
      </c>
      <c r="T372" s="9">
        <f t="shared" si="28"/>
        <v>33194</v>
      </c>
    </row>
    <row r="373" spans="1:20" x14ac:dyDescent="0.25">
      <c r="A373" s="9">
        <v>8</v>
      </c>
      <c r="B373" s="9" t="s">
        <v>16</v>
      </c>
      <c r="C373" s="9" t="s">
        <v>573</v>
      </c>
      <c r="D373" s="9" t="s">
        <v>229</v>
      </c>
      <c r="E373" s="9" t="s">
        <v>224</v>
      </c>
      <c r="F373" s="9" t="s">
        <v>5</v>
      </c>
      <c r="G373" s="9" t="s">
        <v>525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639</v>
      </c>
      <c r="S373" s="9">
        <f t="shared" si="27"/>
        <v>1080128</v>
      </c>
      <c r="T373" s="9">
        <f t="shared" si="28"/>
        <v>14537</v>
      </c>
    </row>
    <row r="374" spans="1:20" x14ac:dyDescent="0.25">
      <c r="A374" s="9">
        <v>12</v>
      </c>
      <c r="B374" s="9" t="s">
        <v>16</v>
      </c>
      <c r="C374" s="9" t="s">
        <v>574</v>
      </c>
      <c r="D374" s="9" t="s">
        <v>226</v>
      </c>
      <c r="E374" s="9" t="s">
        <v>224</v>
      </c>
      <c r="F374" s="9" t="s">
        <v>5</v>
      </c>
      <c r="G374" s="9" t="s">
        <v>525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639</v>
      </c>
      <c r="S374" s="9">
        <f t="shared" si="27"/>
        <v>1616352</v>
      </c>
      <c r="T374" s="9">
        <f t="shared" si="28"/>
        <v>21754</v>
      </c>
    </row>
    <row r="375" spans="1:20" x14ac:dyDescent="0.25">
      <c r="A375" s="9">
        <v>18</v>
      </c>
      <c r="B375" s="9" t="s">
        <v>287</v>
      </c>
      <c r="C375" s="9" t="s">
        <v>390</v>
      </c>
      <c r="D375" s="9" t="s">
        <v>229</v>
      </c>
      <c r="E375" s="9" t="s">
        <v>224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391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639</v>
      </c>
      <c r="S375" s="9">
        <f t="shared" si="27"/>
        <v>1161522</v>
      </c>
      <c r="T375" s="9">
        <f t="shared" si="28"/>
        <v>15633</v>
      </c>
    </row>
    <row r="376" spans="1:20" x14ac:dyDescent="0.25">
      <c r="A376" s="9">
        <v>10</v>
      </c>
      <c r="B376" s="9" t="s">
        <v>287</v>
      </c>
      <c r="C376" s="9" t="s">
        <v>637</v>
      </c>
      <c r="D376" s="9" t="s">
        <v>229</v>
      </c>
      <c r="E376" s="9" t="s">
        <v>224</v>
      </c>
      <c r="F376" s="9" t="s">
        <v>1</v>
      </c>
      <c r="G376" s="9" t="s">
        <v>306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639</v>
      </c>
      <c r="S376" s="9">
        <f t="shared" si="27"/>
        <v>594000</v>
      </c>
      <c r="T376" s="9">
        <f t="shared" si="28"/>
        <v>7995</v>
      </c>
    </row>
    <row r="377" spans="1:20" x14ac:dyDescent="0.25">
      <c r="A377" s="9">
        <v>87</v>
      </c>
      <c r="B377" s="9" t="s">
        <v>287</v>
      </c>
      <c r="C377" s="9" t="s">
        <v>393</v>
      </c>
      <c r="D377" s="9" t="s">
        <v>229</v>
      </c>
      <c r="E377" s="9" t="s">
        <v>224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639</v>
      </c>
      <c r="S377" s="9">
        <f t="shared" si="27"/>
        <v>4753941</v>
      </c>
      <c r="T377" s="9">
        <f t="shared" si="28"/>
        <v>63983</v>
      </c>
    </row>
    <row r="378" spans="1:20" x14ac:dyDescent="0.25">
      <c r="A378" s="9">
        <v>6</v>
      </c>
      <c r="B378" s="9" t="s">
        <v>287</v>
      </c>
      <c r="C378" s="9" t="s">
        <v>392</v>
      </c>
      <c r="D378" s="9" t="s">
        <v>229</v>
      </c>
      <c r="E378" s="9" t="s">
        <v>224</v>
      </c>
      <c r="F378" s="9" t="s">
        <v>5</v>
      </c>
      <c r="G378" s="9" t="s">
        <v>170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639</v>
      </c>
      <c r="S378" s="9">
        <f t="shared" si="27"/>
        <v>379248</v>
      </c>
      <c r="T378" s="9">
        <f t="shared" si="28"/>
        <v>5104</v>
      </c>
    </row>
    <row r="379" spans="1:20" x14ac:dyDescent="0.25">
      <c r="A379" s="9">
        <v>257</v>
      </c>
      <c r="B379" s="9" t="s">
        <v>287</v>
      </c>
      <c r="C379" s="9" t="s">
        <v>326</v>
      </c>
      <c r="D379" s="9" t="s">
        <v>225</v>
      </c>
      <c r="E379" s="9" t="s">
        <v>224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639</v>
      </c>
      <c r="S379" s="9">
        <f t="shared" si="27"/>
        <v>14489403</v>
      </c>
      <c r="T379" s="9">
        <f t="shared" si="28"/>
        <v>195012</v>
      </c>
    </row>
    <row r="380" spans="1:20" x14ac:dyDescent="0.25">
      <c r="A380" s="9">
        <v>29</v>
      </c>
      <c r="B380" s="9" t="s">
        <v>287</v>
      </c>
      <c r="C380" s="9" t="s">
        <v>617</v>
      </c>
      <c r="D380" s="9" t="s">
        <v>225</v>
      </c>
      <c r="E380" s="9" t="s">
        <v>224</v>
      </c>
      <c r="F380" s="9" t="s">
        <v>1</v>
      </c>
      <c r="G380" s="9" t="s">
        <v>306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639</v>
      </c>
      <c r="S380" s="9">
        <f t="shared" si="27"/>
        <v>1548716</v>
      </c>
      <c r="T380" s="9">
        <f t="shared" si="28"/>
        <v>20844</v>
      </c>
    </row>
    <row r="381" spans="1:20" x14ac:dyDescent="0.25">
      <c r="A381" s="9">
        <v>3</v>
      </c>
      <c r="B381" s="9" t="s">
        <v>287</v>
      </c>
      <c r="C381" s="9" t="s">
        <v>327</v>
      </c>
      <c r="D381" s="9" t="s">
        <v>229</v>
      </c>
      <c r="E381" s="9" t="s">
        <v>224</v>
      </c>
      <c r="F381" s="9" t="s">
        <v>5</v>
      </c>
      <c r="G381" s="9" t="s">
        <v>170</v>
      </c>
      <c r="H381" s="9" t="s">
        <v>513</v>
      </c>
      <c r="I381" s="9">
        <v>14</v>
      </c>
      <c r="J381" s="9" t="s">
        <v>394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639</v>
      </c>
      <c r="S381" s="9">
        <f t="shared" si="27"/>
        <v>353829</v>
      </c>
      <c r="T381" s="9">
        <f t="shared" si="28"/>
        <v>4762</v>
      </c>
    </row>
    <row r="382" spans="1:20" x14ac:dyDescent="0.25">
      <c r="A382" s="9">
        <v>140</v>
      </c>
      <c r="B382" s="9" t="s">
        <v>638</v>
      </c>
      <c r="C382" s="9" t="s">
        <v>395</v>
      </c>
      <c r="D382" s="9" t="s">
        <v>229</v>
      </c>
      <c r="E382" s="9" t="s">
        <v>224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639</v>
      </c>
      <c r="S382" s="9">
        <f t="shared" si="27"/>
        <v>7451500</v>
      </c>
      <c r="T382" s="9">
        <f t="shared" si="28"/>
        <v>100289</v>
      </c>
    </row>
    <row r="383" spans="1:20" x14ac:dyDescent="0.25">
      <c r="A383" s="9">
        <v>125</v>
      </c>
      <c r="B383" s="9" t="s">
        <v>638</v>
      </c>
      <c r="C383" s="9" t="s">
        <v>396</v>
      </c>
      <c r="D383" s="9" t="s">
        <v>226</v>
      </c>
      <c r="E383" s="9" t="s">
        <v>224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639</v>
      </c>
      <c r="S383" s="9">
        <f t="shared" si="27"/>
        <v>6837750</v>
      </c>
      <c r="T383" s="9">
        <f t="shared" si="28"/>
        <v>92029</v>
      </c>
    </row>
    <row r="384" spans="1:20" x14ac:dyDescent="0.25">
      <c r="A384" s="9">
        <v>13</v>
      </c>
      <c r="B384" s="9" t="s">
        <v>638</v>
      </c>
      <c r="C384" s="9" t="s">
        <v>514</v>
      </c>
      <c r="D384" s="9" t="s">
        <v>226</v>
      </c>
      <c r="E384" s="9" t="s">
        <v>224</v>
      </c>
      <c r="F384" s="9" t="s">
        <v>1</v>
      </c>
      <c r="G384" s="9" t="s">
        <v>306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639</v>
      </c>
      <c r="S384" s="9">
        <f t="shared" ref="S384:S386" si="32">M384*A384</f>
        <v>792935</v>
      </c>
      <c r="T384" s="9">
        <f t="shared" ref="T384:T386" si="33">ROUND(S384/74.3,0)</f>
        <v>10672</v>
      </c>
    </row>
    <row r="385" spans="1:20" x14ac:dyDescent="0.25">
      <c r="A385" s="9">
        <v>473</v>
      </c>
      <c r="B385" s="9" t="s">
        <v>638</v>
      </c>
      <c r="C385" s="9" t="s">
        <v>328</v>
      </c>
      <c r="D385" s="9" t="s">
        <v>225</v>
      </c>
      <c r="E385" s="9" t="s">
        <v>224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639</v>
      </c>
      <c r="S385" s="9">
        <f t="shared" si="32"/>
        <v>28157217</v>
      </c>
      <c r="T385" s="9">
        <f t="shared" si="33"/>
        <v>378967</v>
      </c>
    </row>
    <row r="386" spans="1:20" x14ac:dyDescent="0.25">
      <c r="A386" s="9">
        <v>39</v>
      </c>
      <c r="B386" s="9" t="s">
        <v>638</v>
      </c>
      <c r="C386" s="9" t="s">
        <v>575</v>
      </c>
      <c r="D386" s="9" t="s">
        <v>223</v>
      </c>
      <c r="E386" s="9" t="s">
        <v>224</v>
      </c>
      <c r="F386" s="9" t="s">
        <v>5</v>
      </c>
      <c r="G386" s="9" t="s">
        <v>354</v>
      </c>
      <c r="H386" s="9" t="s">
        <v>335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639</v>
      </c>
      <c r="S386" s="9">
        <f t="shared" si="32"/>
        <v>3593460</v>
      </c>
      <c r="T386" s="9">
        <f t="shared" si="33"/>
        <v>48364</v>
      </c>
    </row>
    <row r="387" spans="1:20" x14ac:dyDescent="0.25">
      <c r="A387" s="9">
        <v>50</v>
      </c>
      <c r="B387" s="9" t="s">
        <v>29</v>
      </c>
      <c r="C387" s="9" t="s">
        <v>29</v>
      </c>
      <c r="D387" s="9" t="s">
        <v>229</v>
      </c>
      <c r="E387" s="9" t="s">
        <v>224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639</v>
      </c>
      <c r="S387" s="9">
        <f t="shared" ref="S387:S410" si="37">M387*A387</f>
        <v>1270000</v>
      </c>
      <c r="T387" s="9">
        <f t="shared" ref="T387:T405" si="38">ROUND(S387/73.7,0)</f>
        <v>17232</v>
      </c>
    </row>
    <row r="388" spans="1:20" x14ac:dyDescent="0.25">
      <c r="A388" s="9">
        <v>50</v>
      </c>
      <c r="B388" s="9" t="s">
        <v>29</v>
      </c>
      <c r="C388" s="9" t="s">
        <v>29</v>
      </c>
      <c r="D388" s="9" t="s">
        <v>225</v>
      </c>
      <c r="E388" s="9" t="s">
        <v>224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639</v>
      </c>
      <c r="S388" s="9">
        <f t="shared" si="37"/>
        <v>1550000</v>
      </c>
      <c r="T388" s="9">
        <f t="shared" si="38"/>
        <v>21031</v>
      </c>
    </row>
    <row r="389" spans="1:20" x14ac:dyDescent="0.25">
      <c r="A389" s="9">
        <v>10</v>
      </c>
      <c r="B389" s="9" t="s">
        <v>29</v>
      </c>
      <c r="C389" s="9" t="s">
        <v>29</v>
      </c>
      <c r="D389" s="9" t="s">
        <v>225</v>
      </c>
      <c r="E389" s="9" t="s">
        <v>224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639</v>
      </c>
      <c r="S389" s="9">
        <f t="shared" si="37"/>
        <v>357000</v>
      </c>
      <c r="T389" s="9">
        <f t="shared" si="38"/>
        <v>4844</v>
      </c>
    </row>
    <row r="390" spans="1:20" x14ac:dyDescent="0.25">
      <c r="A390" s="9">
        <v>20</v>
      </c>
      <c r="B390" s="9" t="s">
        <v>29</v>
      </c>
      <c r="C390" s="9" t="s">
        <v>29</v>
      </c>
      <c r="D390" s="9" t="s">
        <v>225</v>
      </c>
      <c r="E390" s="9" t="s">
        <v>224</v>
      </c>
      <c r="F390" s="9" t="s">
        <v>5</v>
      </c>
      <c r="G390" s="9" t="s">
        <v>170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639</v>
      </c>
      <c r="S390" s="9">
        <f t="shared" si="37"/>
        <v>760000</v>
      </c>
      <c r="T390" s="9">
        <f t="shared" si="38"/>
        <v>10312</v>
      </c>
    </row>
    <row r="391" spans="1:20" x14ac:dyDescent="0.25">
      <c r="A391" s="9">
        <v>30</v>
      </c>
      <c r="B391" s="9" t="s">
        <v>29</v>
      </c>
      <c r="C391" s="9" t="s">
        <v>29</v>
      </c>
      <c r="D391" s="9" t="s">
        <v>225</v>
      </c>
      <c r="E391" s="9" t="s">
        <v>224</v>
      </c>
      <c r="F391" s="9" t="s">
        <v>5</v>
      </c>
      <c r="G391" s="9" t="s">
        <v>183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639</v>
      </c>
      <c r="S391" s="9">
        <f t="shared" si="37"/>
        <v>1155000</v>
      </c>
      <c r="T391" s="9">
        <f t="shared" si="38"/>
        <v>15672</v>
      </c>
    </row>
    <row r="392" spans="1:20" x14ac:dyDescent="0.25">
      <c r="A392" s="9">
        <v>10</v>
      </c>
      <c r="B392" s="9" t="s">
        <v>29</v>
      </c>
      <c r="C392" s="9" t="s">
        <v>29</v>
      </c>
      <c r="D392" s="9" t="s">
        <v>223</v>
      </c>
      <c r="E392" s="9" t="s">
        <v>224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639</v>
      </c>
      <c r="S392" s="9">
        <f t="shared" si="37"/>
        <v>350000</v>
      </c>
      <c r="T392" s="9">
        <f t="shared" si="38"/>
        <v>4749</v>
      </c>
    </row>
    <row r="393" spans="1:20" x14ac:dyDescent="0.25">
      <c r="A393" s="9">
        <v>20</v>
      </c>
      <c r="B393" s="9" t="s">
        <v>29</v>
      </c>
      <c r="C393" s="9" t="s">
        <v>29</v>
      </c>
      <c r="D393" s="9" t="s">
        <v>223</v>
      </c>
      <c r="E393" s="9" t="s">
        <v>224</v>
      </c>
      <c r="F393" s="9" t="s">
        <v>1</v>
      </c>
      <c r="G393" s="9" t="s">
        <v>306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639</v>
      </c>
      <c r="S393" s="9">
        <f t="shared" si="37"/>
        <v>700000</v>
      </c>
      <c r="T393" s="9">
        <f t="shared" si="38"/>
        <v>9498</v>
      </c>
    </row>
    <row r="394" spans="1:20" x14ac:dyDescent="0.25">
      <c r="A394" s="9">
        <v>40</v>
      </c>
      <c r="B394" s="9" t="s">
        <v>29</v>
      </c>
      <c r="C394" s="9" t="s">
        <v>29</v>
      </c>
      <c r="D394" s="9" t="s">
        <v>226</v>
      </c>
      <c r="E394" s="9" t="s">
        <v>224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639</v>
      </c>
      <c r="S394" s="9">
        <f t="shared" si="37"/>
        <v>2440000</v>
      </c>
      <c r="T394" s="9">
        <f t="shared" si="38"/>
        <v>33107</v>
      </c>
    </row>
    <row r="395" spans="1:20" x14ac:dyDescent="0.25">
      <c r="A395" s="9">
        <v>160</v>
      </c>
      <c r="B395" s="9" t="s">
        <v>29</v>
      </c>
      <c r="C395" s="9" t="s">
        <v>29</v>
      </c>
      <c r="D395" s="9" t="s">
        <v>229</v>
      </c>
      <c r="E395" s="9" t="s">
        <v>224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639</v>
      </c>
      <c r="S395" s="9">
        <f t="shared" si="37"/>
        <v>4096000</v>
      </c>
      <c r="T395" s="9">
        <f t="shared" si="38"/>
        <v>55577</v>
      </c>
    </row>
    <row r="396" spans="1:20" x14ac:dyDescent="0.25">
      <c r="A396" s="9">
        <v>120</v>
      </c>
      <c r="B396" s="9" t="s">
        <v>29</v>
      </c>
      <c r="C396" s="9" t="s">
        <v>29</v>
      </c>
      <c r="D396" s="9" t="s">
        <v>229</v>
      </c>
      <c r="E396" s="9" t="s">
        <v>224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639</v>
      </c>
      <c r="S396" s="9">
        <f t="shared" si="37"/>
        <v>3048000</v>
      </c>
      <c r="T396" s="9">
        <f t="shared" si="38"/>
        <v>41357</v>
      </c>
    </row>
    <row r="397" spans="1:20" x14ac:dyDescent="0.25">
      <c r="A397" s="9">
        <v>10</v>
      </c>
      <c r="B397" s="9" t="s">
        <v>29</v>
      </c>
      <c r="C397" s="9" t="s">
        <v>29</v>
      </c>
      <c r="D397" s="9" t="s">
        <v>229</v>
      </c>
      <c r="E397" s="9" t="s">
        <v>224</v>
      </c>
      <c r="F397" s="9" t="s">
        <v>5</v>
      </c>
      <c r="G397" s="9" t="s">
        <v>170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639</v>
      </c>
      <c r="S397" s="9">
        <f t="shared" si="37"/>
        <v>310000</v>
      </c>
      <c r="T397" s="9">
        <f t="shared" si="38"/>
        <v>4206</v>
      </c>
    </row>
    <row r="398" spans="1:20" x14ac:dyDescent="0.25">
      <c r="A398" s="9">
        <v>10</v>
      </c>
      <c r="B398" s="9" t="s">
        <v>29</v>
      </c>
      <c r="C398" s="9" t="s">
        <v>29</v>
      </c>
      <c r="D398" s="9" t="s">
        <v>229</v>
      </c>
      <c r="E398" s="9" t="s">
        <v>224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639</v>
      </c>
      <c r="S398" s="9">
        <f t="shared" si="37"/>
        <v>290000</v>
      </c>
      <c r="T398" s="9">
        <f t="shared" si="38"/>
        <v>3935</v>
      </c>
    </row>
    <row r="399" spans="1:20" x14ac:dyDescent="0.25">
      <c r="A399" s="9">
        <v>20</v>
      </c>
      <c r="B399" s="9" t="s">
        <v>29</v>
      </c>
      <c r="C399" s="9" t="s">
        <v>29</v>
      </c>
      <c r="D399" s="9" t="s">
        <v>229</v>
      </c>
      <c r="E399" s="9" t="s">
        <v>224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639</v>
      </c>
      <c r="S399" s="9">
        <f t="shared" si="37"/>
        <v>566000</v>
      </c>
      <c r="T399" s="9">
        <f t="shared" si="38"/>
        <v>7680</v>
      </c>
    </row>
    <row r="400" spans="1:20" x14ac:dyDescent="0.25">
      <c r="A400" s="9">
        <v>90</v>
      </c>
      <c r="B400" s="9" t="s">
        <v>29</v>
      </c>
      <c r="C400" s="9" t="s">
        <v>29</v>
      </c>
      <c r="D400" s="9" t="s">
        <v>229</v>
      </c>
      <c r="E400" s="9" t="s">
        <v>224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639</v>
      </c>
      <c r="S400" s="9">
        <f t="shared" si="37"/>
        <v>2457000</v>
      </c>
      <c r="T400" s="9">
        <f t="shared" si="38"/>
        <v>33338</v>
      </c>
    </row>
    <row r="401" spans="1:23" x14ac:dyDescent="0.25">
      <c r="A401" s="9">
        <v>250</v>
      </c>
      <c r="B401" s="9" t="s">
        <v>29</v>
      </c>
      <c r="C401" s="9" t="s">
        <v>29</v>
      </c>
      <c r="D401" s="9" t="s">
        <v>229</v>
      </c>
      <c r="E401" s="9" t="s">
        <v>224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639</v>
      </c>
      <c r="S401" s="9">
        <f t="shared" si="37"/>
        <v>5375000</v>
      </c>
      <c r="T401" s="9">
        <f t="shared" si="38"/>
        <v>72931</v>
      </c>
    </row>
    <row r="402" spans="1:23" x14ac:dyDescent="0.25">
      <c r="A402" s="9">
        <v>150</v>
      </c>
      <c r="B402" s="9" t="s">
        <v>29</v>
      </c>
      <c r="C402" s="9" t="s">
        <v>29</v>
      </c>
      <c r="D402" s="9" t="s">
        <v>229</v>
      </c>
      <c r="E402" s="9" t="s">
        <v>224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639</v>
      </c>
      <c r="S402" s="9">
        <f t="shared" si="37"/>
        <v>2685000</v>
      </c>
      <c r="T402" s="9">
        <f t="shared" si="38"/>
        <v>36431</v>
      </c>
    </row>
    <row r="403" spans="1:23" x14ac:dyDescent="0.25">
      <c r="A403" s="9">
        <v>20</v>
      </c>
      <c r="B403" s="9" t="s">
        <v>29</v>
      </c>
      <c r="C403" s="9" t="s">
        <v>29</v>
      </c>
      <c r="D403" s="9" t="s">
        <v>229</v>
      </c>
      <c r="E403" s="9" t="s">
        <v>224</v>
      </c>
      <c r="F403" s="9" t="s">
        <v>5</v>
      </c>
      <c r="G403" s="9" t="s">
        <v>183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639</v>
      </c>
      <c r="S403" s="9">
        <f t="shared" si="37"/>
        <v>1200000</v>
      </c>
      <c r="T403" s="9">
        <f t="shared" si="38"/>
        <v>16282</v>
      </c>
    </row>
    <row r="404" spans="1:23" x14ac:dyDescent="0.25">
      <c r="A404" s="9">
        <v>130</v>
      </c>
      <c r="B404" s="9" t="s">
        <v>29</v>
      </c>
      <c r="C404" s="9" t="s">
        <v>29</v>
      </c>
      <c r="D404" s="9" t="s">
        <v>229</v>
      </c>
      <c r="E404" s="9" t="s">
        <v>224</v>
      </c>
      <c r="F404" s="9" t="s">
        <v>5</v>
      </c>
      <c r="G404" s="9" t="s">
        <v>183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639</v>
      </c>
      <c r="S404" s="9">
        <f t="shared" si="37"/>
        <v>8450000</v>
      </c>
      <c r="T404" s="9">
        <f t="shared" si="38"/>
        <v>114654</v>
      </c>
    </row>
    <row r="405" spans="1:23" x14ac:dyDescent="0.25">
      <c r="A405" s="9">
        <v>10</v>
      </c>
      <c r="B405" s="9" t="s">
        <v>29</v>
      </c>
      <c r="C405" s="9" t="s">
        <v>29</v>
      </c>
      <c r="D405" s="9" t="s">
        <v>230</v>
      </c>
      <c r="E405" s="9" t="s">
        <v>224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639</v>
      </c>
      <c r="S405" s="9">
        <f t="shared" si="37"/>
        <v>178000</v>
      </c>
      <c r="T405" s="9">
        <f t="shared" si="38"/>
        <v>2415</v>
      </c>
    </row>
    <row r="406" spans="1:23" x14ac:dyDescent="0.25">
      <c r="A406" s="9">
        <v>260</v>
      </c>
      <c r="B406" s="9" t="s">
        <v>29</v>
      </c>
      <c r="C406" s="9" t="s">
        <v>29</v>
      </c>
      <c r="D406" s="9" t="s">
        <v>230</v>
      </c>
      <c r="E406" s="9" t="s">
        <v>224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639</v>
      </c>
      <c r="S406" s="9">
        <f t="shared" si="37"/>
        <v>5018000</v>
      </c>
      <c r="T406" s="9">
        <f>ROUND(S406/76.5,0)</f>
        <v>65595</v>
      </c>
    </row>
    <row r="407" spans="1:23" x14ac:dyDescent="0.25">
      <c r="A407" s="9">
        <v>160</v>
      </c>
      <c r="B407" s="9" t="s">
        <v>29</v>
      </c>
      <c r="C407" s="9" t="s">
        <v>29</v>
      </c>
      <c r="D407" s="9" t="s">
        <v>230</v>
      </c>
      <c r="E407" s="9" t="s">
        <v>224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639</v>
      </c>
      <c r="S407" s="9">
        <f t="shared" si="37"/>
        <v>3408000</v>
      </c>
      <c r="T407" s="9">
        <f>ROUND(S407/76.5,0)</f>
        <v>44549</v>
      </c>
    </row>
    <row r="408" spans="1:23" x14ac:dyDescent="0.25">
      <c r="A408" s="9">
        <v>1690</v>
      </c>
      <c r="B408" s="9" t="s">
        <v>29</v>
      </c>
      <c r="C408" s="9" t="s">
        <v>29</v>
      </c>
      <c r="D408" s="9" t="s">
        <v>230</v>
      </c>
      <c r="E408" s="9" t="s">
        <v>228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639</v>
      </c>
      <c r="S408" s="9">
        <f t="shared" si="37"/>
        <v>43264000</v>
      </c>
      <c r="T408" s="9">
        <f>ROUND(S408/76.5,0)</f>
        <v>565542</v>
      </c>
    </row>
    <row r="409" spans="1:23" x14ac:dyDescent="0.25">
      <c r="A409" s="9">
        <v>1650</v>
      </c>
      <c r="B409" s="9" t="s">
        <v>29</v>
      </c>
      <c r="C409" s="9" t="s">
        <v>29</v>
      </c>
      <c r="D409" s="9" t="s">
        <v>230</v>
      </c>
      <c r="E409" s="9" t="s">
        <v>228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639</v>
      </c>
      <c r="S409" s="9">
        <f t="shared" si="37"/>
        <v>44055000</v>
      </c>
      <c r="T409" s="9">
        <f>ROUND(S409/76.5,0)</f>
        <v>575882</v>
      </c>
    </row>
    <row r="410" spans="1:23" x14ac:dyDescent="0.25">
      <c r="A410" s="9">
        <v>870</v>
      </c>
      <c r="B410" s="9" t="s">
        <v>29</v>
      </c>
      <c r="C410" s="9" t="s">
        <v>29</v>
      </c>
      <c r="D410" s="9" t="s">
        <v>229</v>
      </c>
      <c r="E410" s="9" t="s">
        <v>228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639</v>
      </c>
      <c r="S410" s="9">
        <f t="shared" si="37"/>
        <v>26204400</v>
      </c>
      <c r="T410" s="9">
        <f>ROUND(S410/76.5,0)</f>
        <v>342541</v>
      </c>
    </row>
    <row r="411" spans="1:23" s="99" customFormat="1" x14ac:dyDescent="0.25">
      <c r="A411" s="99">
        <v>556</v>
      </c>
      <c r="B411" s="99" t="s">
        <v>0</v>
      </c>
      <c r="C411" s="99" t="s">
        <v>172</v>
      </c>
      <c r="D411" s="99" t="s">
        <v>225</v>
      </c>
      <c r="E411" s="99" t="s">
        <v>224</v>
      </c>
      <c r="F411" s="99" t="s">
        <v>1</v>
      </c>
      <c r="G411" s="99" t="s">
        <v>59</v>
      </c>
      <c r="H411" s="99" t="s">
        <v>2</v>
      </c>
      <c r="I411" s="99">
        <v>15</v>
      </c>
      <c r="J411" s="99" t="s">
        <v>4</v>
      </c>
      <c r="L411" s="99" t="s">
        <v>50</v>
      </c>
      <c r="M411" s="99">
        <v>29337</v>
      </c>
      <c r="N411" s="100" t="str">
        <f t="shared" si="34"/>
        <v>5_25-30</v>
      </c>
      <c r="O411" s="100" t="str">
        <f t="shared" ref="O411" si="39">CONCATENATE(ROUNDDOWN(M411/10000,0),"_",ROUNDDOWN(M411/10000,0)*10,"-",ROUNDUP((M411+1)/10000,0)*10)</f>
        <v>2_20-30</v>
      </c>
      <c r="P411" s="100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9" t="s">
        <v>286</v>
      </c>
      <c r="R411" s="99" t="s">
        <v>639</v>
      </c>
      <c r="S411" s="99">
        <f t="shared" ref="S411" si="41">M411*A411</f>
        <v>16311372</v>
      </c>
      <c r="T411" s="99">
        <f>ROUND(S411/73.4,0)</f>
        <v>222226</v>
      </c>
    </row>
    <row r="412" spans="1:23" x14ac:dyDescent="0.25">
      <c r="A412" s="9">
        <v>4112</v>
      </c>
      <c r="B412" s="9" t="s">
        <v>0</v>
      </c>
      <c r="C412" s="9" t="s">
        <v>449</v>
      </c>
      <c r="D412" s="9" t="s">
        <v>225</v>
      </c>
      <c r="E412" s="9" t="s">
        <v>224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286</v>
      </c>
      <c r="R412" s="9" t="s">
        <v>639</v>
      </c>
      <c r="S412" s="9">
        <f t="shared" ref="S412:S475" si="44">M412*A412</f>
        <v>179484688</v>
      </c>
      <c r="T412" s="9">
        <f t="shared" ref="T412:T475" si="45">ROUND(S412/73.4,0)</f>
        <v>2445295</v>
      </c>
      <c r="W412" s="99"/>
    </row>
    <row r="413" spans="1:23" x14ac:dyDescent="0.25">
      <c r="A413" s="9">
        <v>5520</v>
      </c>
      <c r="B413" s="9" t="s">
        <v>0</v>
      </c>
      <c r="C413" s="9" t="s">
        <v>448</v>
      </c>
      <c r="D413" s="9" t="s">
        <v>223</v>
      </c>
      <c r="E413" s="9" t="s">
        <v>224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286</v>
      </c>
      <c r="R413" s="9" t="s">
        <v>639</v>
      </c>
      <c r="S413" s="9">
        <f t="shared" si="44"/>
        <v>254505120</v>
      </c>
      <c r="T413" s="9">
        <f t="shared" si="45"/>
        <v>3467372</v>
      </c>
      <c r="W413" s="99"/>
    </row>
    <row r="414" spans="1:23" x14ac:dyDescent="0.25">
      <c r="A414" s="9">
        <v>390</v>
      </c>
      <c r="B414" s="9" t="s">
        <v>0</v>
      </c>
      <c r="C414" s="9" t="s">
        <v>190</v>
      </c>
      <c r="D414" s="9" t="s">
        <v>225</v>
      </c>
      <c r="E414" s="9" t="s">
        <v>224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286</v>
      </c>
      <c r="R414" s="9" t="s">
        <v>639</v>
      </c>
      <c r="S414" s="9">
        <f t="shared" si="44"/>
        <v>13490100</v>
      </c>
      <c r="T414" s="9">
        <f t="shared" si="45"/>
        <v>183789</v>
      </c>
      <c r="W414" s="99"/>
    </row>
    <row r="415" spans="1:23" x14ac:dyDescent="0.25">
      <c r="A415" s="9">
        <v>195</v>
      </c>
      <c r="B415" s="9" t="s">
        <v>0</v>
      </c>
      <c r="C415" s="9" t="s">
        <v>123</v>
      </c>
      <c r="D415" s="9" t="s">
        <v>225</v>
      </c>
      <c r="E415" s="9" t="s">
        <v>224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286</v>
      </c>
      <c r="R415" s="9" t="s">
        <v>639</v>
      </c>
      <c r="S415" s="9">
        <f t="shared" si="44"/>
        <v>10814700</v>
      </c>
      <c r="T415" s="9">
        <f t="shared" si="45"/>
        <v>147339</v>
      </c>
      <c r="W415" s="99"/>
    </row>
    <row r="416" spans="1:23" x14ac:dyDescent="0.25">
      <c r="A416" s="9">
        <v>51</v>
      </c>
      <c r="B416" s="9" t="s">
        <v>0</v>
      </c>
      <c r="C416" s="9" t="s">
        <v>151</v>
      </c>
      <c r="D416" s="9" t="s">
        <v>223</v>
      </c>
      <c r="E416" s="9" t="s">
        <v>224</v>
      </c>
      <c r="F416" s="9" t="s">
        <v>1</v>
      </c>
      <c r="G416" s="9" t="s">
        <v>97</v>
      </c>
      <c r="H416" s="9" t="s">
        <v>130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286</v>
      </c>
      <c r="R416" s="9" t="s">
        <v>639</v>
      </c>
      <c r="S416" s="9">
        <f t="shared" si="44"/>
        <v>2484159</v>
      </c>
      <c r="T416" s="9">
        <f t="shared" si="45"/>
        <v>33844</v>
      </c>
      <c r="W416" s="99"/>
    </row>
    <row r="417" spans="1:23" x14ac:dyDescent="0.25">
      <c r="A417" s="9">
        <v>3827</v>
      </c>
      <c r="B417" s="9" t="s">
        <v>0</v>
      </c>
      <c r="C417" s="9" t="s">
        <v>227</v>
      </c>
      <c r="D417" s="9" t="s">
        <v>225</v>
      </c>
      <c r="E417" s="9" t="s">
        <v>224</v>
      </c>
      <c r="F417" s="9" t="s">
        <v>5</v>
      </c>
      <c r="G417" s="9" t="s">
        <v>183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286</v>
      </c>
      <c r="R417" s="9" t="s">
        <v>639</v>
      </c>
      <c r="S417" s="9">
        <f t="shared" si="44"/>
        <v>176723206</v>
      </c>
      <c r="T417" s="9">
        <f t="shared" si="45"/>
        <v>2407673</v>
      </c>
      <c r="W417" s="99"/>
    </row>
    <row r="418" spans="1:23" x14ac:dyDescent="0.25">
      <c r="A418" s="9">
        <v>5223</v>
      </c>
      <c r="B418" s="9" t="s">
        <v>0</v>
      </c>
      <c r="C418" s="9" t="s">
        <v>516</v>
      </c>
      <c r="D418" s="9" t="s">
        <v>223</v>
      </c>
      <c r="E418" s="9" t="s">
        <v>224</v>
      </c>
      <c r="F418" s="9" t="s">
        <v>5</v>
      </c>
      <c r="G418" s="9" t="s">
        <v>183</v>
      </c>
      <c r="H418" s="9" t="s">
        <v>341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286</v>
      </c>
      <c r="R418" s="9" t="s">
        <v>639</v>
      </c>
      <c r="S418" s="9">
        <f t="shared" si="44"/>
        <v>254260863</v>
      </c>
      <c r="T418" s="9">
        <f t="shared" si="45"/>
        <v>3464044</v>
      </c>
      <c r="W418" s="99"/>
    </row>
    <row r="419" spans="1:23" x14ac:dyDescent="0.25">
      <c r="A419" s="9">
        <v>4252</v>
      </c>
      <c r="B419" s="9" t="s">
        <v>0</v>
      </c>
      <c r="C419" s="9" t="s">
        <v>333</v>
      </c>
      <c r="D419" s="9" t="s">
        <v>225</v>
      </c>
      <c r="E419" s="9" t="s">
        <v>224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286</v>
      </c>
      <c r="R419" s="9" t="s">
        <v>639</v>
      </c>
      <c r="S419" s="9">
        <f t="shared" si="44"/>
        <v>165789732</v>
      </c>
      <c r="T419" s="9">
        <f t="shared" si="45"/>
        <v>2258716</v>
      </c>
      <c r="W419" s="99"/>
    </row>
    <row r="420" spans="1:23" x14ac:dyDescent="0.25">
      <c r="A420" s="9">
        <v>9</v>
      </c>
      <c r="B420" s="9" t="s">
        <v>0</v>
      </c>
      <c r="C420" s="9" t="s">
        <v>153</v>
      </c>
      <c r="D420" s="9" t="s">
        <v>223</v>
      </c>
      <c r="E420" s="9" t="s">
        <v>224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286</v>
      </c>
      <c r="R420" s="9" t="s">
        <v>639</v>
      </c>
      <c r="S420" s="9">
        <f t="shared" si="44"/>
        <v>559125</v>
      </c>
      <c r="T420" s="9">
        <f t="shared" si="45"/>
        <v>7618</v>
      </c>
      <c r="W420" s="99"/>
    </row>
    <row r="421" spans="1:23" x14ac:dyDescent="0.25">
      <c r="A421" s="9">
        <v>3</v>
      </c>
      <c r="B421" s="9" t="s">
        <v>0</v>
      </c>
      <c r="C421" s="9" t="s">
        <v>452</v>
      </c>
      <c r="D421" s="9" t="s">
        <v>225</v>
      </c>
      <c r="E421" s="9" t="s">
        <v>224</v>
      </c>
      <c r="F421" s="9" t="s">
        <v>5</v>
      </c>
      <c r="G421" s="9" t="s">
        <v>183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286</v>
      </c>
      <c r="R421" s="9" t="s">
        <v>639</v>
      </c>
      <c r="S421" s="9">
        <f t="shared" si="44"/>
        <v>149850</v>
      </c>
      <c r="T421" s="9">
        <f t="shared" si="45"/>
        <v>2042</v>
      </c>
      <c r="W421" s="99"/>
    </row>
    <row r="422" spans="1:23" x14ac:dyDescent="0.25">
      <c r="A422" s="9">
        <v>202</v>
      </c>
      <c r="B422" s="9" t="s">
        <v>0</v>
      </c>
      <c r="C422" s="9" t="s">
        <v>488</v>
      </c>
      <c r="D422" s="9" t="s">
        <v>225</v>
      </c>
      <c r="E422" s="9" t="s">
        <v>224</v>
      </c>
      <c r="F422" s="9" t="s">
        <v>1</v>
      </c>
      <c r="G422" s="9" t="s">
        <v>306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286</v>
      </c>
      <c r="R422" s="9" t="s">
        <v>639</v>
      </c>
      <c r="S422" s="9">
        <f t="shared" si="44"/>
        <v>11629544</v>
      </c>
      <c r="T422" s="9">
        <f t="shared" si="45"/>
        <v>158441</v>
      </c>
      <c r="W422" s="99"/>
    </row>
    <row r="423" spans="1:23" x14ac:dyDescent="0.25">
      <c r="A423" s="9">
        <v>1</v>
      </c>
      <c r="B423" s="9" t="s">
        <v>0</v>
      </c>
      <c r="C423" s="9" t="s">
        <v>284</v>
      </c>
      <c r="D423" s="9" t="s">
        <v>225</v>
      </c>
      <c r="E423" s="9" t="s">
        <v>224</v>
      </c>
      <c r="F423" s="9" t="s">
        <v>5</v>
      </c>
      <c r="G423" s="9" t="s">
        <v>183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286</v>
      </c>
      <c r="R423" s="9" t="s">
        <v>639</v>
      </c>
      <c r="S423" s="9">
        <f t="shared" si="44"/>
        <v>50728</v>
      </c>
      <c r="T423" s="9">
        <f t="shared" si="45"/>
        <v>691</v>
      </c>
      <c r="W423" s="99"/>
    </row>
    <row r="424" spans="1:23" x14ac:dyDescent="0.25">
      <c r="A424" s="9">
        <v>640</v>
      </c>
      <c r="B424" s="9" t="s">
        <v>0</v>
      </c>
      <c r="C424" s="9" t="s">
        <v>517</v>
      </c>
      <c r="D424" s="9" t="s">
        <v>223</v>
      </c>
      <c r="E424" s="9" t="s">
        <v>224</v>
      </c>
      <c r="F424" s="9" t="s">
        <v>5</v>
      </c>
      <c r="G424" s="9" t="s">
        <v>183</v>
      </c>
      <c r="H424" s="9" t="s">
        <v>335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286</v>
      </c>
      <c r="R424" s="9" t="s">
        <v>639</v>
      </c>
      <c r="S424" s="9">
        <f t="shared" si="44"/>
        <v>34385280</v>
      </c>
      <c r="T424" s="9">
        <f t="shared" si="45"/>
        <v>468464</v>
      </c>
      <c r="W424" s="99"/>
    </row>
    <row r="425" spans="1:23" x14ac:dyDescent="0.25">
      <c r="A425" s="9">
        <v>408</v>
      </c>
      <c r="B425" s="9" t="s">
        <v>0</v>
      </c>
      <c r="C425" s="9" t="s">
        <v>489</v>
      </c>
      <c r="D425" s="9" t="s">
        <v>226</v>
      </c>
      <c r="E425" s="9" t="s">
        <v>224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286</v>
      </c>
      <c r="R425" s="9" t="s">
        <v>639</v>
      </c>
      <c r="S425" s="9">
        <f t="shared" si="44"/>
        <v>26227464</v>
      </c>
      <c r="T425" s="9">
        <f t="shared" si="45"/>
        <v>357322</v>
      </c>
      <c r="W425" s="99"/>
    </row>
    <row r="426" spans="1:23" x14ac:dyDescent="0.25">
      <c r="A426" s="9">
        <v>1543</v>
      </c>
      <c r="B426" s="9" t="s">
        <v>0</v>
      </c>
      <c r="C426" s="9" t="s">
        <v>646</v>
      </c>
      <c r="D426" s="9" t="s">
        <v>226</v>
      </c>
      <c r="E426" s="9" t="s">
        <v>224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286</v>
      </c>
      <c r="R426" s="9" t="s">
        <v>639</v>
      </c>
      <c r="S426" s="9">
        <f t="shared" si="44"/>
        <v>113444446</v>
      </c>
      <c r="T426" s="9">
        <f t="shared" si="45"/>
        <v>1545565</v>
      </c>
      <c r="W426" s="99"/>
    </row>
    <row r="427" spans="1:23" x14ac:dyDescent="0.25">
      <c r="A427" s="9">
        <v>553</v>
      </c>
      <c r="B427" s="9" t="s">
        <v>0</v>
      </c>
      <c r="C427" s="9" t="s">
        <v>400</v>
      </c>
      <c r="D427" s="9" t="s">
        <v>226</v>
      </c>
      <c r="E427" s="9" t="s">
        <v>224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286</v>
      </c>
      <c r="R427" s="9" t="s">
        <v>639</v>
      </c>
      <c r="S427" s="9">
        <f t="shared" si="44"/>
        <v>34892641</v>
      </c>
      <c r="T427" s="9">
        <f t="shared" si="45"/>
        <v>475377</v>
      </c>
      <c r="W427" s="99"/>
    </row>
    <row r="428" spans="1:23" x14ac:dyDescent="0.25">
      <c r="A428" s="9">
        <v>312</v>
      </c>
      <c r="B428" s="9" t="s">
        <v>0</v>
      </c>
      <c r="C428" s="9" t="s">
        <v>126</v>
      </c>
      <c r="D428" s="9" t="s">
        <v>226</v>
      </c>
      <c r="E428" s="9" t="s">
        <v>224</v>
      </c>
      <c r="F428" s="9" t="s">
        <v>5</v>
      </c>
      <c r="G428" s="9" t="s">
        <v>75</v>
      </c>
      <c r="H428" s="9" t="s">
        <v>162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286</v>
      </c>
      <c r="R428" s="9" t="s">
        <v>639</v>
      </c>
      <c r="S428" s="9">
        <f t="shared" si="44"/>
        <v>24490440</v>
      </c>
      <c r="T428" s="9">
        <f t="shared" si="45"/>
        <v>333657</v>
      </c>
      <c r="W428" s="99"/>
    </row>
    <row r="429" spans="1:23" x14ac:dyDescent="0.25">
      <c r="A429" s="9">
        <v>419</v>
      </c>
      <c r="B429" s="9" t="s">
        <v>0</v>
      </c>
      <c r="C429" s="9" t="s">
        <v>454</v>
      </c>
      <c r="D429" s="9" t="s">
        <v>226</v>
      </c>
      <c r="E429" s="9" t="s">
        <v>224</v>
      </c>
      <c r="F429" s="9" t="s">
        <v>5</v>
      </c>
      <c r="G429" s="9" t="s">
        <v>354</v>
      </c>
      <c r="H429" s="9" t="s">
        <v>451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286</v>
      </c>
      <c r="R429" s="9" t="s">
        <v>639</v>
      </c>
      <c r="S429" s="9">
        <f t="shared" si="44"/>
        <v>36427022</v>
      </c>
      <c r="T429" s="9">
        <f t="shared" si="45"/>
        <v>496281</v>
      </c>
      <c r="W429" s="99"/>
    </row>
    <row r="430" spans="1:23" x14ac:dyDescent="0.25">
      <c r="A430" s="9">
        <v>3</v>
      </c>
      <c r="B430" s="9" t="s">
        <v>0</v>
      </c>
      <c r="C430" s="9" t="s">
        <v>127</v>
      </c>
      <c r="D430" s="9" t="s">
        <v>226</v>
      </c>
      <c r="E430" s="9" t="s">
        <v>224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286</v>
      </c>
      <c r="R430" s="9" t="s">
        <v>639</v>
      </c>
      <c r="S430" s="9">
        <f t="shared" si="44"/>
        <v>239292</v>
      </c>
      <c r="T430" s="9">
        <f t="shared" si="45"/>
        <v>3260</v>
      </c>
      <c r="W430" s="99"/>
    </row>
    <row r="431" spans="1:23" x14ac:dyDescent="0.25">
      <c r="A431" s="9">
        <v>18</v>
      </c>
      <c r="B431" s="9" t="s">
        <v>0</v>
      </c>
      <c r="C431" s="9" t="s">
        <v>450</v>
      </c>
      <c r="D431" s="9" t="s">
        <v>226</v>
      </c>
      <c r="E431" s="9" t="s">
        <v>224</v>
      </c>
      <c r="F431" s="9" t="s">
        <v>5</v>
      </c>
      <c r="G431" s="9" t="s">
        <v>354</v>
      </c>
      <c r="H431" s="9" t="s">
        <v>451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286</v>
      </c>
      <c r="R431" s="9" t="s">
        <v>639</v>
      </c>
      <c r="S431" s="9">
        <f t="shared" si="44"/>
        <v>1621746</v>
      </c>
      <c r="T431" s="9">
        <f t="shared" si="45"/>
        <v>22095</v>
      </c>
      <c r="W431" s="99"/>
    </row>
    <row r="432" spans="1:23" x14ac:dyDescent="0.25">
      <c r="A432" s="9">
        <v>0</v>
      </c>
      <c r="B432" s="9" t="s">
        <v>0</v>
      </c>
      <c r="C432" s="9" t="s">
        <v>647</v>
      </c>
      <c r="D432" s="9" t="s">
        <v>231</v>
      </c>
      <c r="E432" s="9" t="s">
        <v>228</v>
      </c>
      <c r="F432" s="9" t="s">
        <v>5</v>
      </c>
      <c r="G432" s="9" t="s">
        <v>354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286</v>
      </c>
      <c r="R432" s="9" t="s">
        <v>639</v>
      </c>
      <c r="S432" s="9">
        <f t="shared" si="44"/>
        <v>0</v>
      </c>
      <c r="T432" s="9">
        <f t="shared" si="45"/>
        <v>0</v>
      </c>
      <c r="W432" s="99"/>
    </row>
    <row r="433" spans="1:23" x14ac:dyDescent="0.25">
      <c r="A433" s="9">
        <v>0</v>
      </c>
      <c r="B433" s="9" t="s">
        <v>0</v>
      </c>
      <c r="C433" s="9" t="s">
        <v>648</v>
      </c>
      <c r="D433" s="9" t="s">
        <v>231</v>
      </c>
      <c r="E433" s="9" t="s">
        <v>228</v>
      </c>
      <c r="F433" s="9" t="s">
        <v>5</v>
      </c>
      <c r="G433" s="9" t="s">
        <v>354</v>
      </c>
      <c r="H433" s="9" t="s">
        <v>185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286</v>
      </c>
      <c r="R433" s="9" t="s">
        <v>639</v>
      </c>
      <c r="S433" s="9">
        <f t="shared" si="44"/>
        <v>0</v>
      </c>
      <c r="T433" s="9">
        <f t="shared" si="45"/>
        <v>0</v>
      </c>
      <c r="W433" s="99"/>
    </row>
    <row r="434" spans="1:23" x14ac:dyDescent="0.25">
      <c r="A434" s="9">
        <v>0</v>
      </c>
      <c r="B434" s="9" t="s">
        <v>0</v>
      </c>
      <c r="C434" s="9" t="s">
        <v>649</v>
      </c>
      <c r="D434" s="9" t="s">
        <v>231</v>
      </c>
      <c r="E434" s="9" t="s">
        <v>228</v>
      </c>
      <c r="F434" s="9" t="s">
        <v>5</v>
      </c>
      <c r="G434" s="9" t="s">
        <v>354</v>
      </c>
      <c r="H434" s="9" t="s">
        <v>346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286</v>
      </c>
      <c r="R434" s="9" t="s">
        <v>639</v>
      </c>
      <c r="S434" s="9">
        <f t="shared" si="44"/>
        <v>0</v>
      </c>
      <c r="T434" s="9">
        <f t="shared" si="45"/>
        <v>0</v>
      </c>
      <c r="W434" s="99"/>
    </row>
    <row r="435" spans="1:23" x14ac:dyDescent="0.25">
      <c r="A435" s="9">
        <v>0</v>
      </c>
      <c r="B435" s="9" t="s">
        <v>0</v>
      </c>
      <c r="C435" s="9" t="s">
        <v>650</v>
      </c>
      <c r="D435" s="9" t="s">
        <v>229</v>
      </c>
      <c r="E435" s="9" t="s">
        <v>228</v>
      </c>
      <c r="F435" s="9" t="s">
        <v>5</v>
      </c>
      <c r="G435" s="9" t="s">
        <v>170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286</v>
      </c>
      <c r="R435" s="9" t="s">
        <v>639</v>
      </c>
      <c r="S435" s="9">
        <f t="shared" si="44"/>
        <v>0</v>
      </c>
      <c r="T435" s="9">
        <f t="shared" si="45"/>
        <v>0</v>
      </c>
      <c r="W435" s="99"/>
    </row>
    <row r="436" spans="1:23" x14ac:dyDescent="0.25">
      <c r="A436" s="9">
        <v>5</v>
      </c>
      <c r="B436" s="9" t="s">
        <v>0</v>
      </c>
      <c r="C436" s="9" t="s">
        <v>192</v>
      </c>
      <c r="D436" s="9" t="s">
        <v>225</v>
      </c>
      <c r="E436" s="9" t="s">
        <v>224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286</v>
      </c>
      <c r="R436" s="9" t="s">
        <v>639</v>
      </c>
      <c r="S436" s="9">
        <f t="shared" si="44"/>
        <v>175360</v>
      </c>
      <c r="T436" s="9">
        <f t="shared" si="45"/>
        <v>2389</v>
      </c>
      <c r="W436" s="99"/>
    </row>
    <row r="437" spans="1:23" x14ac:dyDescent="0.25">
      <c r="A437" s="9">
        <v>1</v>
      </c>
      <c r="B437" s="9" t="s">
        <v>0</v>
      </c>
      <c r="C437" s="9" t="s">
        <v>651</v>
      </c>
      <c r="D437" s="9" t="s">
        <v>223</v>
      </c>
      <c r="E437" s="9" t="s">
        <v>224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286</v>
      </c>
      <c r="R437" s="9" t="s">
        <v>639</v>
      </c>
      <c r="S437" s="9">
        <f t="shared" si="44"/>
        <v>38900</v>
      </c>
      <c r="T437" s="9">
        <f t="shared" si="45"/>
        <v>530</v>
      </c>
      <c r="W437" s="99"/>
    </row>
    <row r="438" spans="1:23" x14ac:dyDescent="0.25">
      <c r="A438" s="9">
        <v>2240</v>
      </c>
      <c r="B438" s="9" t="s">
        <v>0</v>
      </c>
      <c r="C438" s="9" t="s">
        <v>191</v>
      </c>
      <c r="D438" s="9" t="s">
        <v>225</v>
      </c>
      <c r="E438" s="9" t="s">
        <v>224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286</v>
      </c>
      <c r="R438" s="9" t="s">
        <v>639</v>
      </c>
      <c r="S438" s="9">
        <f t="shared" si="44"/>
        <v>81365760</v>
      </c>
      <c r="T438" s="9">
        <f t="shared" si="45"/>
        <v>1108525</v>
      </c>
      <c r="W438" s="99"/>
    </row>
    <row r="439" spans="1:23" x14ac:dyDescent="0.25">
      <c r="A439" s="9">
        <v>4</v>
      </c>
      <c r="B439" s="9" t="s">
        <v>0</v>
      </c>
      <c r="C439" s="9" t="s">
        <v>173</v>
      </c>
      <c r="D439" s="9" t="s">
        <v>225</v>
      </c>
      <c r="E439" s="9" t="s">
        <v>224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174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286</v>
      </c>
      <c r="R439" s="9" t="s">
        <v>639</v>
      </c>
      <c r="S439" s="9">
        <f t="shared" si="44"/>
        <v>176228</v>
      </c>
      <c r="T439" s="9">
        <f t="shared" si="45"/>
        <v>2401</v>
      </c>
      <c r="W439" s="99"/>
    </row>
    <row r="440" spans="1:23" x14ac:dyDescent="0.25">
      <c r="A440" s="9">
        <v>177</v>
      </c>
      <c r="B440" s="9" t="s">
        <v>0</v>
      </c>
      <c r="C440" s="9" t="s">
        <v>447</v>
      </c>
      <c r="D440" s="9" t="s">
        <v>225</v>
      </c>
      <c r="E440" s="9" t="s">
        <v>224</v>
      </c>
      <c r="F440" s="9" t="s">
        <v>5</v>
      </c>
      <c r="G440" s="9" t="s">
        <v>183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286</v>
      </c>
      <c r="R440" s="9" t="s">
        <v>639</v>
      </c>
      <c r="S440" s="9">
        <f t="shared" si="44"/>
        <v>8916906</v>
      </c>
      <c r="T440" s="9">
        <f t="shared" si="45"/>
        <v>121484</v>
      </c>
      <c r="W440" s="99"/>
    </row>
    <row r="441" spans="1:23" x14ac:dyDescent="0.25">
      <c r="A441" s="9">
        <v>2951</v>
      </c>
      <c r="B441" s="9" t="s">
        <v>0</v>
      </c>
      <c r="C441" s="9" t="s">
        <v>518</v>
      </c>
      <c r="D441" s="9" t="s">
        <v>225</v>
      </c>
      <c r="E441" s="9" t="s">
        <v>224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286</v>
      </c>
      <c r="R441" s="9" t="s">
        <v>639</v>
      </c>
      <c r="S441" s="9">
        <f t="shared" si="44"/>
        <v>135642715</v>
      </c>
      <c r="T441" s="9">
        <f t="shared" si="45"/>
        <v>1847993</v>
      </c>
      <c r="W441" s="99"/>
    </row>
    <row r="442" spans="1:23" x14ac:dyDescent="0.25">
      <c r="A442" s="9">
        <v>729</v>
      </c>
      <c r="B442" s="9" t="s">
        <v>0</v>
      </c>
      <c r="C442" s="9" t="s">
        <v>519</v>
      </c>
      <c r="D442" s="9" t="s">
        <v>223</v>
      </c>
      <c r="E442" s="9" t="s">
        <v>224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286</v>
      </c>
      <c r="R442" s="9" t="s">
        <v>639</v>
      </c>
      <c r="S442" s="9">
        <f t="shared" si="44"/>
        <v>35906166</v>
      </c>
      <c r="T442" s="9">
        <f t="shared" si="45"/>
        <v>489185</v>
      </c>
      <c r="W442" s="99"/>
    </row>
    <row r="443" spans="1:23" x14ac:dyDescent="0.25">
      <c r="A443" s="9">
        <v>407</v>
      </c>
      <c r="B443" s="9" t="s">
        <v>0</v>
      </c>
      <c r="C443" s="9" t="s">
        <v>543</v>
      </c>
      <c r="D443" s="9" t="s">
        <v>223</v>
      </c>
      <c r="E443" s="9" t="s">
        <v>224</v>
      </c>
      <c r="F443" s="9" t="s">
        <v>5</v>
      </c>
      <c r="G443" s="9" t="s">
        <v>183</v>
      </c>
      <c r="H443" s="9" t="s">
        <v>341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286</v>
      </c>
      <c r="R443" s="9" t="s">
        <v>639</v>
      </c>
      <c r="S443" s="9">
        <f t="shared" si="44"/>
        <v>23138357</v>
      </c>
      <c r="T443" s="9">
        <f t="shared" si="45"/>
        <v>315236</v>
      </c>
      <c r="W443" s="99"/>
    </row>
    <row r="444" spans="1:23" x14ac:dyDescent="0.25">
      <c r="A444" s="9">
        <v>6</v>
      </c>
      <c r="B444" s="9" t="s">
        <v>0</v>
      </c>
      <c r="C444" s="9" t="s">
        <v>399</v>
      </c>
      <c r="D444" s="9" t="s">
        <v>226</v>
      </c>
      <c r="E444" s="9" t="s">
        <v>224</v>
      </c>
      <c r="F444" s="9" t="s">
        <v>5</v>
      </c>
      <c r="G444" s="9" t="s">
        <v>354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286</v>
      </c>
      <c r="R444" s="9" t="s">
        <v>639</v>
      </c>
      <c r="S444" s="9">
        <f t="shared" si="44"/>
        <v>685548</v>
      </c>
      <c r="T444" s="9">
        <f t="shared" si="45"/>
        <v>9340</v>
      </c>
      <c r="W444" s="99"/>
    </row>
    <row r="445" spans="1:23" x14ac:dyDescent="0.25">
      <c r="A445" s="9">
        <v>59</v>
      </c>
      <c r="B445" s="9" t="s">
        <v>0</v>
      </c>
      <c r="C445" s="9" t="s">
        <v>652</v>
      </c>
      <c r="D445" s="9" t="s">
        <v>226</v>
      </c>
      <c r="E445" s="9" t="s">
        <v>224</v>
      </c>
      <c r="F445" s="9" t="s">
        <v>5</v>
      </c>
      <c r="G445" s="9" t="s">
        <v>354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286</v>
      </c>
      <c r="R445" s="9" t="s">
        <v>639</v>
      </c>
      <c r="S445" s="9">
        <f t="shared" si="44"/>
        <v>10729504</v>
      </c>
      <c r="T445" s="9">
        <f t="shared" si="45"/>
        <v>146179</v>
      </c>
      <c r="W445" s="99"/>
    </row>
    <row r="446" spans="1:23" x14ac:dyDescent="0.25">
      <c r="A446" s="9">
        <v>652</v>
      </c>
      <c r="B446" s="9" t="s">
        <v>0</v>
      </c>
      <c r="C446" s="9" t="s">
        <v>520</v>
      </c>
      <c r="D446" s="9" t="s">
        <v>229</v>
      </c>
      <c r="E446" s="9" t="s">
        <v>224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286</v>
      </c>
      <c r="R446" s="9" t="s">
        <v>639</v>
      </c>
      <c r="S446" s="9">
        <f t="shared" si="44"/>
        <v>23465480</v>
      </c>
      <c r="T446" s="9">
        <f t="shared" si="45"/>
        <v>319693</v>
      </c>
      <c r="W446" s="99"/>
    </row>
    <row r="447" spans="1:23" x14ac:dyDescent="0.25">
      <c r="A447" s="9">
        <v>41</v>
      </c>
      <c r="B447" s="9" t="s">
        <v>0</v>
      </c>
      <c r="C447" s="9" t="s">
        <v>305</v>
      </c>
      <c r="D447" s="9" t="s">
        <v>229</v>
      </c>
      <c r="E447" s="9" t="s">
        <v>224</v>
      </c>
      <c r="F447" s="9" t="s">
        <v>1</v>
      </c>
      <c r="G447" s="9" t="s">
        <v>306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286</v>
      </c>
      <c r="R447" s="9" t="s">
        <v>639</v>
      </c>
      <c r="S447" s="9">
        <f t="shared" si="44"/>
        <v>2579064</v>
      </c>
      <c r="T447" s="9">
        <f t="shared" si="45"/>
        <v>35137</v>
      </c>
      <c r="W447" s="99"/>
    </row>
    <row r="448" spans="1:23" x14ac:dyDescent="0.25">
      <c r="A448" s="9">
        <v>285</v>
      </c>
      <c r="B448" s="9" t="s">
        <v>0</v>
      </c>
      <c r="C448" s="9" t="s">
        <v>653</v>
      </c>
      <c r="D448" s="9" t="s">
        <v>229</v>
      </c>
      <c r="E448" s="9" t="s">
        <v>224</v>
      </c>
      <c r="F448" s="9" t="s">
        <v>5</v>
      </c>
      <c r="G448" s="9" t="s">
        <v>525</v>
      </c>
      <c r="H448" s="9" t="s">
        <v>654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286</v>
      </c>
      <c r="R448" s="9" t="s">
        <v>639</v>
      </c>
      <c r="S448" s="9">
        <f t="shared" si="44"/>
        <v>30580500</v>
      </c>
      <c r="T448" s="9">
        <f t="shared" si="45"/>
        <v>416628</v>
      </c>
      <c r="W448" s="99"/>
    </row>
    <row r="449" spans="1:23" x14ac:dyDescent="0.25">
      <c r="A449" s="9">
        <v>8</v>
      </c>
      <c r="B449" s="9" t="s">
        <v>0</v>
      </c>
      <c r="C449" s="9" t="s">
        <v>193</v>
      </c>
      <c r="D449" s="9" t="s">
        <v>229</v>
      </c>
      <c r="E449" s="9" t="s">
        <v>224</v>
      </c>
      <c r="F449" s="9" t="s">
        <v>5</v>
      </c>
      <c r="G449" s="9" t="s">
        <v>183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286</v>
      </c>
      <c r="R449" s="9" t="s">
        <v>639</v>
      </c>
      <c r="S449" s="9">
        <f t="shared" si="44"/>
        <v>622224</v>
      </c>
      <c r="T449" s="9">
        <f t="shared" si="45"/>
        <v>8477</v>
      </c>
      <c r="W449" s="99"/>
    </row>
    <row r="450" spans="1:23" x14ac:dyDescent="0.25">
      <c r="A450" s="9">
        <v>5</v>
      </c>
      <c r="B450" s="9" t="s">
        <v>0</v>
      </c>
      <c r="C450" s="9" t="s">
        <v>194</v>
      </c>
      <c r="D450" s="9" t="s">
        <v>229</v>
      </c>
      <c r="E450" s="9" t="s">
        <v>224</v>
      </c>
      <c r="F450" s="9" t="s">
        <v>5</v>
      </c>
      <c r="G450" s="9" t="s">
        <v>183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286</v>
      </c>
      <c r="R450" s="9" t="s">
        <v>639</v>
      </c>
      <c r="S450" s="9">
        <f t="shared" si="44"/>
        <v>413015</v>
      </c>
      <c r="T450" s="9">
        <f t="shared" si="45"/>
        <v>5627</v>
      </c>
      <c r="W450" s="99"/>
    </row>
    <row r="451" spans="1:23" x14ac:dyDescent="0.25">
      <c r="A451" s="9">
        <v>4</v>
      </c>
      <c r="B451" s="9" t="s">
        <v>0</v>
      </c>
      <c r="C451" s="9" t="s">
        <v>578</v>
      </c>
      <c r="D451" s="9" t="s">
        <v>229</v>
      </c>
      <c r="E451" s="9" t="s">
        <v>224</v>
      </c>
      <c r="F451" s="9" t="s">
        <v>5</v>
      </c>
      <c r="G451" s="9" t="s">
        <v>525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6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286</v>
      </c>
      <c r="R451" s="9" t="s">
        <v>639</v>
      </c>
      <c r="S451" s="9">
        <f t="shared" si="44"/>
        <v>319652</v>
      </c>
      <c r="T451" s="9">
        <f t="shared" si="45"/>
        <v>4355</v>
      </c>
      <c r="W451" s="99"/>
    </row>
    <row r="452" spans="1:23" x14ac:dyDescent="0.25">
      <c r="A452" s="9">
        <v>1</v>
      </c>
      <c r="B452" s="9" t="s">
        <v>0</v>
      </c>
      <c r="C452" s="9" t="s">
        <v>655</v>
      </c>
      <c r="D452" s="9" t="s">
        <v>229</v>
      </c>
      <c r="E452" s="9" t="s">
        <v>224</v>
      </c>
      <c r="F452" s="9" t="s">
        <v>5</v>
      </c>
      <c r="G452" s="9" t="s">
        <v>525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6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286</v>
      </c>
      <c r="R452" s="9" t="s">
        <v>639</v>
      </c>
      <c r="S452" s="9">
        <f t="shared" si="44"/>
        <v>100201</v>
      </c>
      <c r="T452" s="9">
        <f t="shared" si="45"/>
        <v>1365</v>
      </c>
      <c r="W452" s="99"/>
    </row>
    <row r="453" spans="1:23" x14ac:dyDescent="0.25">
      <c r="A453" s="9">
        <v>5094</v>
      </c>
      <c r="B453" s="9" t="s">
        <v>0</v>
      </c>
      <c r="C453" s="9" t="s">
        <v>128</v>
      </c>
      <c r="D453" s="9" t="s">
        <v>230</v>
      </c>
      <c r="E453" s="9" t="s">
        <v>228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K453" s="9" t="s">
        <v>7</v>
      </c>
      <c r="L453" s="9" t="s">
        <v>46</v>
      </c>
      <c r="M453" s="9">
        <v>22326</v>
      </c>
      <c r="N453" s="17" t="str">
        <f t="shared" si="46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286</v>
      </c>
      <c r="R453" s="9" t="s">
        <v>639</v>
      </c>
      <c r="S453" s="9">
        <f t="shared" si="44"/>
        <v>113728644</v>
      </c>
      <c r="T453" s="9">
        <f t="shared" si="45"/>
        <v>1549437</v>
      </c>
      <c r="W453" s="99"/>
    </row>
    <row r="454" spans="1:23" x14ac:dyDescent="0.25">
      <c r="A454" s="9">
        <v>122</v>
      </c>
      <c r="B454" s="9" t="s">
        <v>0</v>
      </c>
      <c r="C454" s="9" t="s">
        <v>334</v>
      </c>
      <c r="D454" s="9" t="s">
        <v>229</v>
      </c>
      <c r="E454" s="9" t="s">
        <v>228</v>
      </c>
      <c r="F454" s="9" t="s">
        <v>5</v>
      </c>
      <c r="G454" s="9" t="s">
        <v>170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6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286</v>
      </c>
      <c r="R454" s="9" t="s">
        <v>639</v>
      </c>
      <c r="S454" s="9">
        <f t="shared" si="44"/>
        <v>7991976</v>
      </c>
      <c r="T454" s="9">
        <f t="shared" si="45"/>
        <v>108883</v>
      </c>
      <c r="W454" s="99"/>
    </row>
    <row r="455" spans="1:23" x14ac:dyDescent="0.25">
      <c r="A455" s="9">
        <v>3</v>
      </c>
      <c r="B455" s="9" t="s">
        <v>0</v>
      </c>
      <c r="C455" s="9" t="s">
        <v>656</v>
      </c>
      <c r="D455" s="9" t="s">
        <v>225</v>
      </c>
      <c r="E455" s="9" t="s">
        <v>228</v>
      </c>
      <c r="F455" s="9" t="s">
        <v>5</v>
      </c>
      <c r="G455" s="9" t="s">
        <v>525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6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286</v>
      </c>
      <c r="R455" s="9" t="s">
        <v>639</v>
      </c>
      <c r="S455" s="9">
        <f t="shared" si="44"/>
        <v>213936</v>
      </c>
      <c r="T455" s="9">
        <f t="shared" si="45"/>
        <v>2915</v>
      </c>
      <c r="W455" s="99"/>
    </row>
    <row r="456" spans="1:23" x14ac:dyDescent="0.25">
      <c r="A456" s="9">
        <v>1</v>
      </c>
      <c r="B456" s="9" t="s">
        <v>0</v>
      </c>
      <c r="C456" s="9" t="s">
        <v>657</v>
      </c>
      <c r="D456" s="9" t="s">
        <v>223</v>
      </c>
      <c r="E456" s="9" t="s">
        <v>228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6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286</v>
      </c>
      <c r="R456" s="9" t="s">
        <v>639</v>
      </c>
      <c r="S456" s="9">
        <f t="shared" si="44"/>
        <v>50884</v>
      </c>
      <c r="T456" s="9">
        <f t="shared" si="45"/>
        <v>693</v>
      </c>
      <c r="W456" s="99"/>
    </row>
    <row r="457" spans="1:23" x14ac:dyDescent="0.25">
      <c r="A457" s="9">
        <v>9</v>
      </c>
      <c r="B457" s="9" t="s">
        <v>0</v>
      </c>
      <c r="C457" s="9" t="s">
        <v>304</v>
      </c>
      <c r="D457" s="9" t="s">
        <v>225</v>
      </c>
      <c r="E457" s="9" t="s">
        <v>228</v>
      </c>
      <c r="F457" s="9" t="s">
        <v>5</v>
      </c>
      <c r="G457" s="9" t="s">
        <v>170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6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286</v>
      </c>
      <c r="R457" s="9" t="s">
        <v>639</v>
      </c>
      <c r="S457" s="9">
        <f t="shared" si="44"/>
        <v>608796</v>
      </c>
      <c r="T457" s="9">
        <f t="shared" si="45"/>
        <v>8294</v>
      </c>
      <c r="W457" s="99"/>
    </row>
    <row r="458" spans="1:23" x14ac:dyDescent="0.25">
      <c r="A458" s="9">
        <v>8</v>
      </c>
      <c r="B458" s="9" t="s">
        <v>0</v>
      </c>
      <c r="C458" s="9" t="s">
        <v>658</v>
      </c>
      <c r="D458" s="9" t="s">
        <v>225</v>
      </c>
      <c r="E458" s="9" t="s">
        <v>228</v>
      </c>
      <c r="F458" s="9" t="s">
        <v>5</v>
      </c>
      <c r="G458" s="9" t="s">
        <v>525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6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286</v>
      </c>
      <c r="R458" s="9" t="s">
        <v>639</v>
      </c>
      <c r="S458" s="9">
        <f t="shared" si="44"/>
        <v>583200</v>
      </c>
      <c r="T458" s="9">
        <f t="shared" si="45"/>
        <v>7946</v>
      </c>
      <c r="W458" s="99"/>
    </row>
    <row r="459" spans="1:23" x14ac:dyDescent="0.25">
      <c r="A459" s="9">
        <v>1</v>
      </c>
      <c r="B459" s="9" t="s">
        <v>0</v>
      </c>
      <c r="C459" s="9" t="s">
        <v>659</v>
      </c>
      <c r="D459" s="9" t="s">
        <v>229</v>
      </c>
      <c r="E459" s="9" t="s">
        <v>228</v>
      </c>
      <c r="F459" s="9" t="s">
        <v>5</v>
      </c>
      <c r="G459" s="9" t="s">
        <v>170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6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286</v>
      </c>
      <c r="R459" s="9" t="s">
        <v>639</v>
      </c>
      <c r="S459" s="9">
        <f t="shared" si="44"/>
        <v>115893</v>
      </c>
      <c r="T459" s="9">
        <f t="shared" si="45"/>
        <v>1579</v>
      </c>
      <c r="W459" s="99"/>
    </row>
    <row r="460" spans="1:23" x14ac:dyDescent="0.25">
      <c r="A460" s="9">
        <v>5</v>
      </c>
      <c r="B460" s="9" t="s">
        <v>9</v>
      </c>
      <c r="C460" s="9" t="s">
        <v>660</v>
      </c>
      <c r="D460" s="9" t="s">
        <v>229</v>
      </c>
      <c r="E460" s="9" t="s">
        <v>224</v>
      </c>
      <c r="F460" s="9" t="s">
        <v>5</v>
      </c>
      <c r="G460" s="9" t="s">
        <v>661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6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286</v>
      </c>
      <c r="R460" s="9" t="s">
        <v>639</v>
      </c>
      <c r="S460" s="9">
        <f t="shared" si="44"/>
        <v>508850</v>
      </c>
      <c r="T460" s="9">
        <f t="shared" si="45"/>
        <v>6933</v>
      </c>
      <c r="W460" s="99"/>
    </row>
    <row r="461" spans="1:23" x14ac:dyDescent="0.25">
      <c r="A461" s="9">
        <v>70</v>
      </c>
      <c r="B461" s="9" t="s">
        <v>9</v>
      </c>
      <c r="C461" s="9" t="s">
        <v>662</v>
      </c>
      <c r="D461" s="9" t="s">
        <v>229</v>
      </c>
      <c r="E461" s="9" t="s">
        <v>224</v>
      </c>
      <c r="F461" s="9" t="s">
        <v>5</v>
      </c>
      <c r="G461" s="9" t="s">
        <v>183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6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286</v>
      </c>
      <c r="R461" s="9" t="s">
        <v>639</v>
      </c>
      <c r="S461" s="9">
        <f t="shared" si="44"/>
        <v>8551410</v>
      </c>
      <c r="T461" s="9">
        <f t="shared" si="45"/>
        <v>116504</v>
      </c>
      <c r="W461" s="99"/>
    </row>
    <row r="462" spans="1:23" x14ac:dyDescent="0.25">
      <c r="A462" s="9">
        <v>150</v>
      </c>
      <c r="B462" s="9" t="s">
        <v>9</v>
      </c>
      <c r="C462" s="9" t="s">
        <v>352</v>
      </c>
      <c r="D462" s="9" t="s">
        <v>229</v>
      </c>
      <c r="E462" s="9" t="s">
        <v>224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6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286</v>
      </c>
      <c r="R462" s="9" t="s">
        <v>639</v>
      </c>
      <c r="S462" s="9">
        <f t="shared" si="44"/>
        <v>16408350</v>
      </c>
      <c r="T462" s="9">
        <f t="shared" si="45"/>
        <v>223547</v>
      </c>
      <c r="W462" s="99"/>
    </row>
    <row r="463" spans="1:23" x14ac:dyDescent="0.25">
      <c r="A463" s="9">
        <v>4840</v>
      </c>
      <c r="B463" s="9" t="s">
        <v>9</v>
      </c>
      <c r="C463" s="9" t="s">
        <v>544</v>
      </c>
      <c r="D463" s="9" t="s">
        <v>229</v>
      </c>
      <c r="E463" s="9" t="s">
        <v>224</v>
      </c>
      <c r="F463" s="9" t="s">
        <v>9</v>
      </c>
      <c r="G463" s="9" t="s">
        <v>545</v>
      </c>
      <c r="H463" s="9" t="s">
        <v>2</v>
      </c>
      <c r="I463" s="9">
        <v>13</v>
      </c>
      <c r="J463" s="9" t="s">
        <v>43</v>
      </c>
      <c r="L463" s="9" t="s">
        <v>546</v>
      </c>
      <c r="M463" s="9">
        <v>141908</v>
      </c>
      <c r="N463" s="17" t="str">
        <f t="shared" si="46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286</v>
      </c>
      <c r="R463" s="9" t="s">
        <v>639</v>
      </c>
      <c r="S463" s="9">
        <f t="shared" si="44"/>
        <v>686834720</v>
      </c>
      <c r="T463" s="9">
        <f t="shared" si="45"/>
        <v>9357421</v>
      </c>
      <c r="W463" s="99"/>
    </row>
    <row r="464" spans="1:23" x14ac:dyDescent="0.25">
      <c r="A464" s="9">
        <v>2656</v>
      </c>
      <c r="B464" s="9" t="s">
        <v>9</v>
      </c>
      <c r="C464" s="9" t="s">
        <v>336</v>
      </c>
      <c r="D464" s="9" t="s">
        <v>229</v>
      </c>
      <c r="E464" s="9" t="s">
        <v>224</v>
      </c>
      <c r="F464" s="9" t="s">
        <v>5</v>
      </c>
      <c r="G464" s="9" t="s">
        <v>183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6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286</v>
      </c>
      <c r="R464" s="9" t="s">
        <v>639</v>
      </c>
      <c r="S464" s="9">
        <f t="shared" si="44"/>
        <v>597153792</v>
      </c>
      <c r="T464" s="9">
        <f t="shared" si="45"/>
        <v>8135610</v>
      </c>
      <c r="W464" s="99"/>
    </row>
    <row r="465" spans="1:23" x14ac:dyDescent="0.25">
      <c r="A465" s="9">
        <v>1321</v>
      </c>
      <c r="B465" s="9" t="s">
        <v>9</v>
      </c>
      <c r="C465" s="9" t="s">
        <v>547</v>
      </c>
      <c r="D465" s="9" t="s">
        <v>229</v>
      </c>
      <c r="E465" s="9" t="s">
        <v>224</v>
      </c>
      <c r="F465" s="9" t="s">
        <v>9</v>
      </c>
      <c r="G465" s="9" t="s">
        <v>545</v>
      </c>
      <c r="H465" s="9" t="s">
        <v>2</v>
      </c>
      <c r="I465" s="9">
        <v>13</v>
      </c>
      <c r="J465" s="9" t="s">
        <v>43</v>
      </c>
      <c r="L465" s="9" t="s">
        <v>546</v>
      </c>
      <c r="M465" s="9">
        <v>169386</v>
      </c>
      <c r="N465" s="17" t="str">
        <f t="shared" si="46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286</v>
      </c>
      <c r="R465" s="9" t="s">
        <v>639</v>
      </c>
      <c r="S465" s="9">
        <f t="shared" si="44"/>
        <v>223758906</v>
      </c>
      <c r="T465" s="9">
        <f t="shared" si="45"/>
        <v>3048486</v>
      </c>
      <c r="W465" s="99"/>
    </row>
    <row r="466" spans="1:23" x14ac:dyDescent="0.25">
      <c r="A466" s="9">
        <v>2518</v>
      </c>
      <c r="B466" s="9" t="s">
        <v>9</v>
      </c>
      <c r="C466" s="9" t="s">
        <v>195</v>
      </c>
      <c r="D466" s="9" t="s">
        <v>226</v>
      </c>
      <c r="E466" s="9" t="s">
        <v>224</v>
      </c>
      <c r="F466" s="9" t="s">
        <v>5</v>
      </c>
      <c r="G466" s="9" t="s">
        <v>75</v>
      </c>
      <c r="H466" s="9" t="s">
        <v>455</v>
      </c>
      <c r="I466" s="9">
        <v>16</v>
      </c>
      <c r="J466" s="9" t="s">
        <v>196</v>
      </c>
      <c r="L466" s="9" t="s">
        <v>50</v>
      </c>
      <c r="M466" s="9">
        <v>324685</v>
      </c>
      <c r="N466" s="17" t="str">
        <f t="shared" si="46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286</v>
      </c>
      <c r="R466" s="9" t="s">
        <v>639</v>
      </c>
      <c r="S466" s="9">
        <f t="shared" si="44"/>
        <v>817556830</v>
      </c>
      <c r="T466" s="9">
        <f t="shared" si="45"/>
        <v>11138376</v>
      </c>
      <c r="W466" s="99"/>
    </row>
    <row r="467" spans="1:23" x14ac:dyDescent="0.25">
      <c r="A467" s="9">
        <v>360</v>
      </c>
      <c r="B467" s="9" t="s">
        <v>10</v>
      </c>
      <c r="C467" s="9" t="s">
        <v>663</v>
      </c>
      <c r="D467" s="9" t="s">
        <v>225</v>
      </c>
      <c r="E467" s="9" t="s">
        <v>224</v>
      </c>
      <c r="F467" s="9" t="s">
        <v>5</v>
      </c>
      <c r="G467" s="9" t="s">
        <v>183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6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286</v>
      </c>
      <c r="R467" s="9" t="s">
        <v>639</v>
      </c>
      <c r="S467" s="9">
        <f t="shared" si="44"/>
        <v>16812000</v>
      </c>
      <c r="T467" s="9">
        <f t="shared" si="45"/>
        <v>229046</v>
      </c>
      <c r="W467" s="99"/>
    </row>
    <row r="468" spans="1:23" x14ac:dyDescent="0.25">
      <c r="A468" s="9">
        <v>2063</v>
      </c>
      <c r="B468" s="9" t="s">
        <v>10</v>
      </c>
      <c r="C468" s="9" t="s">
        <v>664</v>
      </c>
      <c r="D468" s="9" t="s">
        <v>229</v>
      </c>
      <c r="E468" s="9" t="s">
        <v>224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6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286</v>
      </c>
      <c r="R468" s="9" t="s">
        <v>639</v>
      </c>
      <c r="S468" s="9">
        <f t="shared" si="44"/>
        <v>68429710</v>
      </c>
      <c r="T468" s="9">
        <f t="shared" si="45"/>
        <v>932285</v>
      </c>
      <c r="W468" s="99"/>
    </row>
    <row r="469" spans="1:23" x14ac:dyDescent="0.25">
      <c r="A469" s="9">
        <v>5176</v>
      </c>
      <c r="B469" s="9" t="s">
        <v>10</v>
      </c>
      <c r="C469" s="9" t="s">
        <v>96</v>
      </c>
      <c r="D469" s="9" t="s">
        <v>226</v>
      </c>
      <c r="E469" s="9" t="s">
        <v>224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6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286</v>
      </c>
      <c r="R469" s="9" t="s">
        <v>639</v>
      </c>
      <c r="S469" s="9">
        <f t="shared" si="44"/>
        <v>347206080</v>
      </c>
      <c r="T469" s="9">
        <f t="shared" si="45"/>
        <v>4730328</v>
      </c>
      <c r="W469" s="99"/>
    </row>
    <row r="470" spans="1:23" x14ac:dyDescent="0.25">
      <c r="A470" s="9">
        <v>825</v>
      </c>
      <c r="B470" s="9" t="s">
        <v>10</v>
      </c>
      <c r="C470" s="9" t="s">
        <v>339</v>
      </c>
      <c r="D470" s="9" t="s">
        <v>226</v>
      </c>
      <c r="E470" s="9" t="s">
        <v>224</v>
      </c>
      <c r="F470" s="9" t="s">
        <v>1</v>
      </c>
      <c r="G470" s="9" t="s">
        <v>306</v>
      </c>
      <c r="H470" s="9" t="s">
        <v>149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6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286</v>
      </c>
      <c r="R470" s="9" t="s">
        <v>639</v>
      </c>
      <c r="S470" s="9">
        <f t="shared" si="44"/>
        <v>70010325</v>
      </c>
      <c r="T470" s="9">
        <f t="shared" si="45"/>
        <v>953819</v>
      </c>
      <c r="W470" s="99"/>
    </row>
    <row r="471" spans="1:23" x14ac:dyDescent="0.25">
      <c r="A471" s="9">
        <v>878</v>
      </c>
      <c r="B471" s="9" t="s">
        <v>10</v>
      </c>
      <c r="C471" s="9" t="s">
        <v>665</v>
      </c>
      <c r="D471" s="9" t="s">
        <v>226</v>
      </c>
      <c r="E471" s="9" t="s">
        <v>224</v>
      </c>
      <c r="F471" s="9" t="s">
        <v>5</v>
      </c>
      <c r="G471" s="9" t="s">
        <v>666</v>
      </c>
      <c r="H471" s="9" t="s">
        <v>667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6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286</v>
      </c>
      <c r="R471" s="9" t="s">
        <v>639</v>
      </c>
      <c r="S471" s="9">
        <f t="shared" si="44"/>
        <v>128180976</v>
      </c>
      <c r="T471" s="9">
        <f t="shared" si="45"/>
        <v>1746335</v>
      </c>
      <c r="W471" s="99"/>
    </row>
    <row r="472" spans="1:23" x14ac:dyDescent="0.25">
      <c r="A472" s="9">
        <v>224</v>
      </c>
      <c r="B472" s="9" t="s">
        <v>10</v>
      </c>
      <c r="C472" s="9" t="s">
        <v>340</v>
      </c>
      <c r="D472" s="9" t="s">
        <v>226</v>
      </c>
      <c r="E472" s="9" t="s">
        <v>224</v>
      </c>
      <c r="F472" s="9" t="s">
        <v>1</v>
      </c>
      <c r="G472" s="9" t="s">
        <v>306</v>
      </c>
      <c r="H472" s="9" t="s">
        <v>198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6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286</v>
      </c>
      <c r="R472" s="9" t="s">
        <v>639</v>
      </c>
      <c r="S472" s="9">
        <f t="shared" si="44"/>
        <v>20249376</v>
      </c>
      <c r="T472" s="9">
        <f t="shared" si="45"/>
        <v>275877</v>
      </c>
      <c r="W472" s="99"/>
    </row>
    <row r="473" spans="1:23" x14ac:dyDescent="0.25">
      <c r="A473" s="9">
        <v>586</v>
      </c>
      <c r="B473" s="9" t="s">
        <v>10</v>
      </c>
      <c r="C473" s="9" t="s">
        <v>668</v>
      </c>
      <c r="D473" s="9" t="s">
        <v>226</v>
      </c>
      <c r="E473" s="9" t="s">
        <v>224</v>
      </c>
      <c r="F473" s="9" t="s">
        <v>5</v>
      </c>
      <c r="G473" s="9" t="s">
        <v>354</v>
      </c>
      <c r="H473" s="9" t="s">
        <v>198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6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286</v>
      </c>
      <c r="R473" s="9" t="s">
        <v>639</v>
      </c>
      <c r="S473" s="9">
        <f t="shared" si="44"/>
        <v>48243036</v>
      </c>
      <c r="T473" s="9">
        <f t="shared" si="45"/>
        <v>657262</v>
      </c>
      <c r="W473" s="99"/>
    </row>
    <row r="474" spans="1:23" x14ac:dyDescent="0.25">
      <c r="A474" s="9">
        <v>27</v>
      </c>
      <c r="B474" s="9" t="s">
        <v>10</v>
      </c>
      <c r="C474" s="9" t="s">
        <v>402</v>
      </c>
      <c r="D474" s="9" t="s">
        <v>226</v>
      </c>
      <c r="E474" s="9" t="s">
        <v>224</v>
      </c>
      <c r="F474" s="9" t="s">
        <v>5</v>
      </c>
      <c r="G474" s="9" t="s">
        <v>354</v>
      </c>
      <c r="H474" s="9" t="s">
        <v>148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6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286</v>
      </c>
      <c r="R474" s="9" t="s">
        <v>639</v>
      </c>
      <c r="S474" s="9">
        <f t="shared" si="44"/>
        <v>3085668</v>
      </c>
      <c r="T474" s="9">
        <f t="shared" si="45"/>
        <v>42039</v>
      </c>
      <c r="W474" s="99"/>
    </row>
    <row r="475" spans="1:23" x14ac:dyDescent="0.25">
      <c r="A475" s="9">
        <v>86</v>
      </c>
      <c r="B475" s="9" t="s">
        <v>10</v>
      </c>
      <c r="C475" s="9" t="s">
        <v>669</v>
      </c>
      <c r="D475" s="9" t="s">
        <v>226</v>
      </c>
      <c r="E475" s="9" t="s">
        <v>224</v>
      </c>
      <c r="F475" s="9" t="s">
        <v>1</v>
      </c>
      <c r="G475" s="9" t="s">
        <v>670</v>
      </c>
      <c r="H475" s="9" t="s">
        <v>667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6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286</v>
      </c>
      <c r="R475" s="9" t="s">
        <v>639</v>
      </c>
      <c r="S475" s="9">
        <f t="shared" si="44"/>
        <v>15385400</v>
      </c>
      <c r="T475" s="9">
        <f t="shared" si="45"/>
        <v>209610</v>
      </c>
      <c r="W475" s="99"/>
    </row>
    <row r="476" spans="1:23" x14ac:dyDescent="0.25">
      <c r="A476" s="9">
        <v>7</v>
      </c>
      <c r="B476" s="9" t="s">
        <v>10</v>
      </c>
      <c r="C476" s="9" t="s">
        <v>456</v>
      </c>
      <c r="D476" s="9" t="s">
        <v>226</v>
      </c>
      <c r="E476" s="9" t="s">
        <v>224</v>
      </c>
      <c r="F476" s="9" t="s">
        <v>5</v>
      </c>
      <c r="G476" s="9" t="s">
        <v>354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6"/>
        <v>31_155-160</v>
      </c>
      <c r="O476" s="17" t="str">
        <f t="shared" ref="O476:O539" si="47">CONCATENATE(ROUNDDOWN(M476/10000,0),"_",ROUNDDOWN(M476/10000,0)*10,"-",ROUNDUP((M476+1)/10000,0)*10)</f>
        <v>15_150-160</v>
      </c>
      <c r="P476" s="17" t="str">
        <f t="shared" ref="P476:P539" si="48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286</v>
      </c>
      <c r="R476" s="9" t="s">
        <v>639</v>
      </c>
      <c r="S476" s="9">
        <f t="shared" ref="S476:S539" si="49">M476*A476</f>
        <v>1085469</v>
      </c>
      <c r="T476" s="9">
        <f t="shared" ref="T476:T539" si="50">ROUND(S476/73.4,0)</f>
        <v>14788</v>
      </c>
      <c r="W476" s="99"/>
    </row>
    <row r="477" spans="1:23" x14ac:dyDescent="0.25">
      <c r="A477" s="9">
        <v>33</v>
      </c>
      <c r="B477" s="9" t="s">
        <v>10</v>
      </c>
      <c r="C477" s="9" t="s">
        <v>671</v>
      </c>
      <c r="D477" s="9" t="s">
        <v>226</v>
      </c>
      <c r="E477" s="9" t="s">
        <v>224</v>
      </c>
      <c r="F477" s="9" t="s">
        <v>1</v>
      </c>
      <c r="G477" s="9" t="s">
        <v>670</v>
      </c>
      <c r="H477" s="9" t="s">
        <v>667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6"/>
        <v>40_200-205</v>
      </c>
      <c r="O477" s="17" t="str">
        <f t="shared" si="47"/>
        <v>20_200-210</v>
      </c>
      <c r="P477" s="17" t="str">
        <f t="shared" si="48"/>
        <v>08_80&gt;</v>
      </c>
      <c r="Q477" s="9" t="s">
        <v>286</v>
      </c>
      <c r="R477" s="9" t="s">
        <v>639</v>
      </c>
      <c r="S477" s="9">
        <f t="shared" si="49"/>
        <v>6698670</v>
      </c>
      <c r="T477" s="9">
        <f t="shared" si="50"/>
        <v>91263</v>
      </c>
      <c r="W477" s="99"/>
    </row>
    <row r="478" spans="1:23" x14ac:dyDescent="0.25">
      <c r="A478" s="9">
        <v>15</v>
      </c>
      <c r="B478" s="9" t="s">
        <v>10</v>
      </c>
      <c r="C478" s="9" t="s">
        <v>353</v>
      </c>
      <c r="D478" s="9" t="s">
        <v>226</v>
      </c>
      <c r="E478" s="9" t="s">
        <v>224</v>
      </c>
      <c r="F478" s="9" t="s">
        <v>5</v>
      </c>
      <c r="G478" s="9" t="s">
        <v>354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6"/>
        <v>25_125-130</v>
      </c>
      <c r="O478" s="17" t="str">
        <f t="shared" si="47"/>
        <v>12_120-130</v>
      </c>
      <c r="P478" s="17" t="str">
        <f t="shared" si="48"/>
        <v>08_80&gt;</v>
      </c>
      <c r="Q478" s="9" t="s">
        <v>286</v>
      </c>
      <c r="R478" s="9" t="s">
        <v>639</v>
      </c>
      <c r="S478" s="9">
        <f t="shared" si="49"/>
        <v>1928130</v>
      </c>
      <c r="T478" s="9">
        <f t="shared" si="50"/>
        <v>26269</v>
      </c>
      <c r="W478" s="99"/>
    </row>
    <row r="479" spans="1:23" x14ac:dyDescent="0.25">
      <c r="A479" s="9">
        <v>214</v>
      </c>
      <c r="B479" s="9" t="s">
        <v>10</v>
      </c>
      <c r="C479" s="9" t="s">
        <v>672</v>
      </c>
      <c r="D479" s="9" t="s">
        <v>226</v>
      </c>
      <c r="E479" s="9" t="s">
        <v>224</v>
      </c>
      <c r="F479" s="9" t="s">
        <v>1</v>
      </c>
      <c r="G479" s="9" t="s">
        <v>670</v>
      </c>
      <c r="H479" s="9" t="s">
        <v>667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6"/>
        <v>38_190-195</v>
      </c>
      <c r="O479" s="17" t="str">
        <f t="shared" si="47"/>
        <v>19_190-200</v>
      </c>
      <c r="P479" s="17" t="str">
        <f t="shared" si="48"/>
        <v>08_80&gt;</v>
      </c>
      <c r="Q479" s="9" t="s">
        <v>286</v>
      </c>
      <c r="R479" s="9" t="s">
        <v>639</v>
      </c>
      <c r="S479" s="9">
        <f t="shared" si="49"/>
        <v>41086930</v>
      </c>
      <c r="T479" s="9">
        <f t="shared" si="50"/>
        <v>559767</v>
      </c>
      <c r="W479" s="99"/>
    </row>
    <row r="480" spans="1:23" x14ac:dyDescent="0.25">
      <c r="A480" s="9">
        <v>25</v>
      </c>
      <c r="B480" s="9" t="s">
        <v>10</v>
      </c>
      <c r="C480" s="9" t="s">
        <v>355</v>
      </c>
      <c r="D480" s="9" t="s">
        <v>226</v>
      </c>
      <c r="E480" s="9" t="s">
        <v>224</v>
      </c>
      <c r="F480" s="9" t="s">
        <v>5</v>
      </c>
      <c r="G480" s="9" t="s">
        <v>354</v>
      </c>
      <c r="H480" s="9" t="s">
        <v>351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6"/>
        <v>35_175-180</v>
      </c>
      <c r="O480" s="17" t="str">
        <f t="shared" si="47"/>
        <v>17_170-180</v>
      </c>
      <c r="P480" s="17" t="str">
        <f t="shared" si="48"/>
        <v>08_80&gt;</v>
      </c>
      <c r="Q480" s="9" t="s">
        <v>286</v>
      </c>
      <c r="R480" s="9" t="s">
        <v>639</v>
      </c>
      <c r="S480" s="9">
        <f t="shared" si="49"/>
        <v>4497100</v>
      </c>
      <c r="T480" s="9">
        <f t="shared" si="50"/>
        <v>61268</v>
      </c>
      <c r="W480" s="99"/>
    </row>
    <row r="481" spans="1:23" x14ac:dyDescent="0.25">
      <c r="A481" s="9">
        <v>174</v>
      </c>
      <c r="B481" s="9" t="s">
        <v>10</v>
      </c>
      <c r="C481" s="9" t="s">
        <v>673</v>
      </c>
      <c r="D481" s="9" t="s">
        <v>226</v>
      </c>
      <c r="E481" s="9" t="s">
        <v>224</v>
      </c>
      <c r="F481" s="9" t="s">
        <v>1</v>
      </c>
      <c r="G481" s="9" t="s">
        <v>670</v>
      </c>
      <c r="H481" s="9" t="s">
        <v>674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6"/>
        <v>51_255-260</v>
      </c>
      <c r="O481" s="17" t="str">
        <f t="shared" si="47"/>
        <v>25_250-260</v>
      </c>
      <c r="P481" s="17" t="str">
        <f t="shared" si="48"/>
        <v>08_80&gt;</v>
      </c>
      <c r="Q481" s="9" t="s">
        <v>286</v>
      </c>
      <c r="R481" s="9" t="s">
        <v>639</v>
      </c>
      <c r="S481" s="9">
        <f t="shared" si="49"/>
        <v>44948202</v>
      </c>
      <c r="T481" s="9">
        <f t="shared" si="50"/>
        <v>612373</v>
      </c>
      <c r="W481" s="99"/>
    </row>
    <row r="482" spans="1:23" x14ac:dyDescent="0.25">
      <c r="A482" s="9">
        <v>115</v>
      </c>
      <c r="B482" s="9" t="s">
        <v>10</v>
      </c>
      <c r="C482" s="9" t="s">
        <v>337</v>
      </c>
      <c r="D482" s="9" t="s">
        <v>229</v>
      </c>
      <c r="E482" s="9" t="s">
        <v>224</v>
      </c>
      <c r="F482" s="9" t="s">
        <v>1</v>
      </c>
      <c r="G482" s="9" t="s">
        <v>306</v>
      </c>
      <c r="H482" s="9" t="s">
        <v>198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6"/>
        <v>23_115-120</v>
      </c>
      <c r="O482" s="17" t="str">
        <f t="shared" si="47"/>
        <v>11_110-120</v>
      </c>
      <c r="P482" s="17" t="str">
        <f t="shared" si="48"/>
        <v>08_80&gt;</v>
      </c>
      <c r="Q482" s="9" t="s">
        <v>286</v>
      </c>
      <c r="R482" s="9" t="s">
        <v>639</v>
      </c>
      <c r="S482" s="9">
        <f t="shared" si="49"/>
        <v>13528140</v>
      </c>
      <c r="T482" s="9">
        <f t="shared" si="50"/>
        <v>184307</v>
      </c>
      <c r="W482" s="99"/>
    </row>
    <row r="483" spans="1:23" x14ac:dyDescent="0.25">
      <c r="A483" s="9">
        <v>8</v>
      </c>
      <c r="B483" s="9" t="s">
        <v>10</v>
      </c>
      <c r="C483" s="9" t="s">
        <v>338</v>
      </c>
      <c r="D483" s="9" t="s">
        <v>226</v>
      </c>
      <c r="E483" s="9" t="s">
        <v>224</v>
      </c>
      <c r="F483" s="9" t="s">
        <v>1</v>
      </c>
      <c r="G483" s="9" t="s">
        <v>306</v>
      </c>
      <c r="H483" s="9" t="s">
        <v>154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6"/>
        <v>21_105-110</v>
      </c>
      <c r="O483" s="17" t="str">
        <f t="shared" si="47"/>
        <v>10_100-110</v>
      </c>
      <c r="P483" s="17" t="str">
        <f t="shared" si="48"/>
        <v>08_80&gt;</v>
      </c>
      <c r="Q483" s="9" t="s">
        <v>286</v>
      </c>
      <c r="R483" s="9" t="s">
        <v>639</v>
      </c>
      <c r="S483" s="9">
        <f t="shared" si="49"/>
        <v>864648</v>
      </c>
      <c r="T483" s="9">
        <f t="shared" si="50"/>
        <v>11780</v>
      </c>
      <c r="W483" s="99"/>
    </row>
    <row r="484" spans="1:23" x14ac:dyDescent="0.25">
      <c r="A484" s="9">
        <v>43</v>
      </c>
      <c r="B484" s="9" t="s">
        <v>10</v>
      </c>
      <c r="C484" s="9" t="s">
        <v>619</v>
      </c>
      <c r="D484" s="9" t="s">
        <v>226</v>
      </c>
      <c r="E484" s="9" t="s">
        <v>224</v>
      </c>
      <c r="F484" s="9" t="s">
        <v>5</v>
      </c>
      <c r="G484" s="9" t="s">
        <v>354</v>
      </c>
      <c r="H484" s="9" t="s">
        <v>148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6"/>
        <v>21_105-110</v>
      </c>
      <c r="O484" s="17" t="str">
        <f t="shared" si="47"/>
        <v>10_100-110</v>
      </c>
      <c r="P484" s="17" t="str">
        <f t="shared" si="48"/>
        <v>08_80&gt;</v>
      </c>
      <c r="Q484" s="9" t="s">
        <v>286</v>
      </c>
      <c r="R484" s="9" t="s">
        <v>639</v>
      </c>
      <c r="S484" s="9">
        <f t="shared" si="49"/>
        <v>4523299</v>
      </c>
      <c r="T484" s="9">
        <f t="shared" si="50"/>
        <v>61625</v>
      </c>
      <c r="W484" s="99"/>
    </row>
    <row r="485" spans="1:23" x14ac:dyDescent="0.25">
      <c r="A485" s="9">
        <v>53</v>
      </c>
      <c r="B485" s="9" t="s">
        <v>10</v>
      </c>
      <c r="C485" s="9" t="s">
        <v>457</v>
      </c>
      <c r="D485" s="9" t="s">
        <v>226</v>
      </c>
      <c r="E485" s="9" t="s">
        <v>224</v>
      </c>
      <c r="F485" s="9" t="s">
        <v>5</v>
      </c>
      <c r="G485" s="9" t="s">
        <v>354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6"/>
        <v>29_145-150</v>
      </c>
      <c r="O485" s="17" t="str">
        <f t="shared" si="47"/>
        <v>14_140-150</v>
      </c>
      <c r="P485" s="17" t="str">
        <f t="shared" si="48"/>
        <v>08_80&gt;</v>
      </c>
      <c r="Q485" s="9" t="s">
        <v>286</v>
      </c>
      <c r="R485" s="9" t="s">
        <v>639</v>
      </c>
      <c r="S485" s="9">
        <f t="shared" si="49"/>
        <v>7913271</v>
      </c>
      <c r="T485" s="9">
        <f t="shared" si="50"/>
        <v>107810</v>
      </c>
      <c r="W485" s="99"/>
    </row>
    <row r="486" spans="1:23" x14ac:dyDescent="0.25">
      <c r="A486" s="9">
        <v>883</v>
      </c>
      <c r="B486" s="9" t="s">
        <v>10</v>
      </c>
      <c r="C486" s="9" t="s">
        <v>675</v>
      </c>
      <c r="D486" s="9" t="s">
        <v>225</v>
      </c>
      <c r="E486" s="9" t="s">
        <v>224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6"/>
        <v>6_30-35</v>
      </c>
      <c r="O486" s="17" t="str">
        <f t="shared" si="47"/>
        <v>3_30-40</v>
      </c>
      <c r="P486" s="17" t="str">
        <f t="shared" si="48"/>
        <v>03_30-40</v>
      </c>
      <c r="Q486" s="9" t="s">
        <v>286</v>
      </c>
      <c r="R486" s="9" t="s">
        <v>639</v>
      </c>
      <c r="S486" s="9">
        <f t="shared" si="49"/>
        <v>28653350</v>
      </c>
      <c r="T486" s="9">
        <f t="shared" si="50"/>
        <v>390373</v>
      </c>
      <c r="W486" s="99"/>
    </row>
    <row r="487" spans="1:23" x14ac:dyDescent="0.25">
      <c r="A487" s="9">
        <v>1036</v>
      </c>
      <c r="B487" s="9" t="s">
        <v>10</v>
      </c>
      <c r="C487" s="9" t="s">
        <v>178</v>
      </c>
      <c r="D487" s="9" t="s">
        <v>229</v>
      </c>
      <c r="E487" s="9" t="s">
        <v>228</v>
      </c>
      <c r="F487" s="9" t="s">
        <v>5</v>
      </c>
      <c r="G487" s="9" t="s">
        <v>170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6"/>
        <v>10_50-55</v>
      </c>
      <c r="O487" s="17" t="str">
        <f t="shared" si="47"/>
        <v>5_50-60</v>
      </c>
      <c r="P487" s="17" t="str">
        <f t="shared" si="48"/>
        <v>05_50-60</v>
      </c>
      <c r="Q487" s="9" t="s">
        <v>286</v>
      </c>
      <c r="R487" s="9" t="s">
        <v>639</v>
      </c>
      <c r="S487" s="9">
        <f t="shared" si="49"/>
        <v>54368244</v>
      </c>
      <c r="T487" s="9">
        <f t="shared" si="50"/>
        <v>740712</v>
      </c>
      <c r="W487" s="99"/>
    </row>
    <row r="488" spans="1:23" x14ac:dyDescent="0.25">
      <c r="A488" s="9">
        <v>1774</v>
      </c>
      <c r="B488" s="9" t="s">
        <v>10</v>
      </c>
      <c r="C488" s="9" t="s">
        <v>179</v>
      </c>
      <c r="D488" s="9" t="s">
        <v>223</v>
      </c>
      <c r="E488" s="9" t="s">
        <v>228</v>
      </c>
      <c r="F488" s="9" t="s">
        <v>5</v>
      </c>
      <c r="G488" s="9" t="s">
        <v>170</v>
      </c>
      <c r="H488" s="9" t="s">
        <v>129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6"/>
        <v>11_55-60</v>
      </c>
      <c r="O488" s="17" t="str">
        <f t="shared" si="47"/>
        <v>5_50-60</v>
      </c>
      <c r="P488" s="17" t="str">
        <f t="shared" si="48"/>
        <v>05_50-60</v>
      </c>
      <c r="Q488" s="9" t="s">
        <v>286</v>
      </c>
      <c r="R488" s="9" t="s">
        <v>639</v>
      </c>
      <c r="S488" s="9">
        <f t="shared" si="49"/>
        <v>100977854</v>
      </c>
      <c r="T488" s="9">
        <f t="shared" si="50"/>
        <v>1375720</v>
      </c>
      <c r="W488" s="99"/>
    </row>
    <row r="489" spans="1:23" x14ac:dyDescent="0.25">
      <c r="A489" s="9">
        <v>857</v>
      </c>
      <c r="B489" s="9" t="s">
        <v>10</v>
      </c>
      <c r="C489" s="9" t="s">
        <v>676</v>
      </c>
      <c r="D489" s="9" t="s">
        <v>225</v>
      </c>
      <c r="E489" s="9" t="s">
        <v>228</v>
      </c>
      <c r="F489" s="9" t="s">
        <v>5</v>
      </c>
      <c r="G489" s="9" t="s">
        <v>170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6"/>
        <v>12_60-65</v>
      </c>
      <c r="O489" s="17" t="str">
        <f t="shared" si="47"/>
        <v>6_60-70</v>
      </c>
      <c r="P489" s="17" t="str">
        <f t="shared" si="48"/>
        <v>06_60-70</v>
      </c>
      <c r="Q489" s="9" t="s">
        <v>286</v>
      </c>
      <c r="R489" s="9" t="s">
        <v>639</v>
      </c>
      <c r="S489" s="9">
        <f t="shared" si="49"/>
        <v>54012425</v>
      </c>
      <c r="T489" s="9">
        <f t="shared" si="50"/>
        <v>735864</v>
      </c>
      <c r="W489" s="99"/>
    </row>
    <row r="490" spans="1:23" x14ac:dyDescent="0.25">
      <c r="A490" s="9">
        <v>322</v>
      </c>
      <c r="B490" s="9" t="s">
        <v>10</v>
      </c>
      <c r="C490" s="9" t="s">
        <v>207</v>
      </c>
      <c r="D490" s="9" t="s">
        <v>225</v>
      </c>
      <c r="E490" s="9" t="s">
        <v>228</v>
      </c>
      <c r="F490" s="9" t="s">
        <v>5</v>
      </c>
      <c r="G490" s="9" t="s">
        <v>170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6"/>
        <v>12_60-65</v>
      </c>
      <c r="O490" s="17" t="str">
        <f t="shared" si="47"/>
        <v>6_60-70</v>
      </c>
      <c r="P490" s="17" t="str">
        <f t="shared" si="48"/>
        <v>06_60-70</v>
      </c>
      <c r="Q490" s="9" t="s">
        <v>286</v>
      </c>
      <c r="R490" s="9" t="s">
        <v>639</v>
      </c>
      <c r="S490" s="9">
        <f t="shared" si="49"/>
        <v>19376028</v>
      </c>
      <c r="T490" s="9">
        <f t="shared" si="50"/>
        <v>263979</v>
      </c>
      <c r="W490" s="99"/>
    </row>
    <row r="491" spans="1:23" x14ac:dyDescent="0.25">
      <c r="A491" s="9">
        <v>1706</v>
      </c>
      <c r="B491" s="9" t="s">
        <v>10</v>
      </c>
      <c r="C491" s="9" t="s">
        <v>208</v>
      </c>
      <c r="D491" s="9" t="s">
        <v>223</v>
      </c>
      <c r="E491" s="9" t="s">
        <v>224</v>
      </c>
      <c r="F491" s="9" t="s">
        <v>1</v>
      </c>
      <c r="G491" s="9" t="s">
        <v>97</v>
      </c>
      <c r="H491" s="9" t="s">
        <v>175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6"/>
        <v>9_45-50</v>
      </c>
      <c r="O491" s="17" t="str">
        <f t="shared" si="47"/>
        <v>4_40-50</v>
      </c>
      <c r="P491" s="17" t="str">
        <f t="shared" si="48"/>
        <v>04_40-50</v>
      </c>
      <c r="Q491" s="9" t="s">
        <v>286</v>
      </c>
      <c r="R491" s="9" t="s">
        <v>639</v>
      </c>
      <c r="S491" s="9">
        <f t="shared" si="49"/>
        <v>80526612</v>
      </c>
      <c r="T491" s="9">
        <f t="shared" si="50"/>
        <v>1097093</v>
      </c>
      <c r="W491" s="99"/>
    </row>
    <row r="492" spans="1:23" x14ac:dyDescent="0.25">
      <c r="A492" s="9">
        <v>63</v>
      </c>
      <c r="B492" s="9" t="s">
        <v>10</v>
      </c>
      <c r="C492" s="9" t="s">
        <v>677</v>
      </c>
      <c r="D492" s="9" t="s">
        <v>223</v>
      </c>
      <c r="E492" s="9" t="s">
        <v>224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6"/>
        <v>9_45-50</v>
      </c>
      <c r="O492" s="17" t="str">
        <f t="shared" si="47"/>
        <v>4_40-50</v>
      </c>
      <c r="P492" s="17" t="str">
        <f t="shared" si="48"/>
        <v>04_40-50</v>
      </c>
      <c r="Q492" s="9" t="s">
        <v>286</v>
      </c>
      <c r="R492" s="9" t="s">
        <v>639</v>
      </c>
      <c r="S492" s="9">
        <f t="shared" si="49"/>
        <v>2966733</v>
      </c>
      <c r="T492" s="9">
        <f t="shared" si="50"/>
        <v>40419</v>
      </c>
      <c r="W492" s="99"/>
    </row>
    <row r="493" spans="1:23" x14ac:dyDescent="0.25">
      <c r="A493" s="9">
        <v>63</v>
      </c>
      <c r="B493" s="9" t="s">
        <v>10</v>
      </c>
      <c r="C493" s="9" t="s">
        <v>485</v>
      </c>
      <c r="D493" s="9" t="s">
        <v>223</v>
      </c>
      <c r="E493" s="9" t="s">
        <v>224</v>
      </c>
      <c r="F493" s="9" t="s">
        <v>5</v>
      </c>
      <c r="G493" s="9" t="s">
        <v>183</v>
      </c>
      <c r="H493" s="9" t="s">
        <v>129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6"/>
        <v>10_50-55</v>
      </c>
      <c r="O493" s="17" t="str">
        <f t="shared" si="47"/>
        <v>5_50-60</v>
      </c>
      <c r="P493" s="17" t="str">
        <f t="shared" si="48"/>
        <v>05_50-60</v>
      </c>
      <c r="Q493" s="9" t="s">
        <v>286</v>
      </c>
      <c r="R493" s="9" t="s">
        <v>639</v>
      </c>
      <c r="S493" s="9">
        <f t="shared" si="49"/>
        <v>3221946</v>
      </c>
      <c r="T493" s="9">
        <f t="shared" si="50"/>
        <v>43896</v>
      </c>
      <c r="W493" s="99"/>
    </row>
    <row r="494" spans="1:23" x14ac:dyDescent="0.25">
      <c r="A494" s="9">
        <v>523</v>
      </c>
      <c r="B494" s="9" t="s">
        <v>10</v>
      </c>
      <c r="C494" s="9" t="s">
        <v>522</v>
      </c>
      <c r="D494" s="9" t="s">
        <v>223</v>
      </c>
      <c r="E494" s="9" t="s">
        <v>224</v>
      </c>
      <c r="F494" s="9" t="s">
        <v>5</v>
      </c>
      <c r="G494" s="9" t="s">
        <v>183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6"/>
        <v>11_55-60</v>
      </c>
      <c r="O494" s="17" t="str">
        <f t="shared" si="47"/>
        <v>5_50-60</v>
      </c>
      <c r="P494" s="17" t="str">
        <f t="shared" si="48"/>
        <v>05_50-60</v>
      </c>
      <c r="Q494" s="9" t="s">
        <v>286</v>
      </c>
      <c r="R494" s="9" t="s">
        <v>639</v>
      </c>
      <c r="S494" s="9">
        <f t="shared" si="49"/>
        <v>30376363</v>
      </c>
      <c r="T494" s="9">
        <f t="shared" si="50"/>
        <v>413847</v>
      </c>
      <c r="W494" s="99"/>
    </row>
    <row r="495" spans="1:23" x14ac:dyDescent="0.25">
      <c r="A495" s="9">
        <v>3176</v>
      </c>
      <c r="B495" s="9" t="s">
        <v>10</v>
      </c>
      <c r="C495" s="9" t="s">
        <v>209</v>
      </c>
      <c r="D495" s="9" t="s">
        <v>225</v>
      </c>
      <c r="E495" s="9" t="s">
        <v>224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6"/>
        <v>6_30-35</v>
      </c>
      <c r="O495" s="17" t="str">
        <f t="shared" si="47"/>
        <v>3_30-40</v>
      </c>
      <c r="P495" s="17" t="str">
        <f t="shared" si="48"/>
        <v>03_30-40</v>
      </c>
      <c r="Q495" s="9" t="s">
        <v>286</v>
      </c>
      <c r="R495" s="9" t="s">
        <v>639</v>
      </c>
      <c r="S495" s="9">
        <f t="shared" si="49"/>
        <v>109444960</v>
      </c>
      <c r="T495" s="9">
        <f t="shared" si="50"/>
        <v>1491076</v>
      </c>
      <c r="W495" s="99"/>
    </row>
    <row r="496" spans="1:23" x14ac:dyDescent="0.25">
      <c r="A496" s="9">
        <v>23</v>
      </c>
      <c r="B496" s="9" t="s">
        <v>10</v>
      </c>
      <c r="C496" s="9" t="s">
        <v>197</v>
      </c>
      <c r="D496" s="9" t="s">
        <v>226</v>
      </c>
      <c r="E496" s="9" t="s">
        <v>224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6"/>
        <v>12_60-65</v>
      </c>
      <c r="O496" s="17" t="str">
        <f t="shared" si="47"/>
        <v>6_60-70</v>
      </c>
      <c r="P496" s="17" t="str">
        <f t="shared" si="48"/>
        <v>06_60-70</v>
      </c>
      <c r="Q496" s="9" t="s">
        <v>286</v>
      </c>
      <c r="R496" s="9" t="s">
        <v>639</v>
      </c>
      <c r="S496" s="9">
        <f t="shared" si="49"/>
        <v>1382783</v>
      </c>
      <c r="T496" s="9">
        <f t="shared" si="50"/>
        <v>18839</v>
      </c>
      <c r="W496" s="99"/>
    </row>
    <row r="497" spans="1:23" x14ac:dyDescent="0.25">
      <c r="A497" s="9">
        <v>85</v>
      </c>
      <c r="B497" s="9" t="s">
        <v>10</v>
      </c>
      <c r="C497" s="9" t="s">
        <v>548</v>
      </c>
      <c r="D497" s="9" t="s">
        <v>229</v>
      </c>
      <c r="E497" s="9" t="s">
        <v>228</v>
      </c>
      <c r="F497" s="9" t="s">
        <v>5</v>
      </c>
      <c r="G497" s="9" t="s">
        <v>525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6"/>
        <v>23_115-120</v>
      </c>
      <c r="O497" s="17" t="str">
        <f t="shared" si="47"/>
        <v>11_110-120</v>
      </c>
      <c r="P497" s="17" t="str">
        <f t="shared" si="48"/>
        <v>08_80&gt;</v>
      </c>
      <c r="Q497" s="9" t="s">
        <v>286</v>
      </c>
      <c r="R497" s="9" t="s">
        <v>639</v>
      </c>
      <c r="S497" s="9">
        <f t="shared" si="49"/>
        <v>9872835</v>
      </c>
      <c r="T497" s="9">
        <f t="shared" si="50"/>
        <v>134507</v>
      </c>
      <c r="W497" s="99"/>
    </row>
    <row r="498" spans="1:23" x14ac:dyDescent="0.25">
      <c r="A498" s="9">
        <v>17</v>
      </c>
      <c r="B498" s="9" t="s">
        <v>10</v>
      </c>
      <c r="C498" s="9" t="s">
        <v>307</v>
      </c>
      <c r="D498" s="9" t="s">
        <v>229</v>
      </c>
      <c r="E498" s="9" t="s">
        <v>228</v>
      </c>
      <c r="F498" s="9" t="s">
        <v>5</v>
      </c>
      <c r="G498" s="9" t="s">
        <v>170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6"/>
        <v>19_95-100</v>
      </c>
      <c r="O498" s="17" t="str">
        <f t="shared" si="47"/>
        <v>9_90-100</v>
      </c>
      <c r="P498" s="17" t="str">
        <f t="shared" si="48"/>
        <v>08_80&gt;</v>
      </c>
      <c r="Q498" s="9" t="s">
        <v>286</v>
      </c>
      <c r="R498" s="9" t="s">
        <v>639</v>
      </c>
      <c r="S498" s="9">
        <f t="shared" si="49"/>
        <v>1653658</v>
      </c>
      <c r="T498" s="9">
        <f t="shared" si="50"/>
        <v>22529</v>
      </c>
      <c r="W498" s="99"/>
    </row>
    <row r="499" spans="1:23" x14ac:dyDescent="0.25">
      <c r="A499" s="9">
        <v>375</v>
      </c>
      <c r="B499" s="9" t="s">
        <v>10</v>
      </c>
      <c r="C499" s="9" t="s">
        <v>678</v>
      </c>
      <c r="D499" s="9" t="s">
        <v>225</v>
      </c>
      <c r="E499" s="9" t="s">
        <v>228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6"/>
        <v>9_45-50</v>
      </c>
      <c r="O499" s="17" t="str">
        <f t="shared" si="47"/>
        <v>4_40-50</v>
      </c>
      <c r="P499" s="17" t="str">
        <f t="shared" si="48"/>
        <v>04_40-50</v>
      </c>
      <c r="Q499" s="9" t="s">
        <v>286</v>
      </c>
      <c r="R499" s="9" t="s">
        <v>639</v>
      </c>
      <c r="S499" s="9">
        <f t="shared" si="49"/>
        <v>18517500</v>
      </c>
      <c r="T499" s="9">
        <f t="shared" si="50"/>
        <v>252282</v>
      </c>
      <c r="W499" s="99"/>
    </row>
    <row r="500" spans="1:23" x14ac:dyDescent="0.25">
      <c r="A500" s="9">
        <v>253</v>
      </c>
      <c r="B500" s="9" t="s">
        <v>10</v>
      </c>
      <c r="C500" s="9" t="s">
        <v>679</v>
      </c>
      <c r="D500" s="9" t="s">
        <v>229</v>
      </c>
      <c r="E500" s="9" t="s">
        <v>228</v>
      </c>
      <c r="F500" s="9" t="s">
        <v>5</v>
      </c>
      <c r="G500" s="9" t="s">
        <v>170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6"/>
        <v>10_50-55</v>
      </c>
      <c r="O500" s="17" t="str">
        <f t="shared" si="47"/>
        <v>5_50-60</v>
      </c>
      <c r="P500" s="17" t="str">
        <f t="shared" si="48"/>
        <v>05_50-60</v>
      </c>
      <c r="Q500" s="9" t="s">
        <v>286</v>
      </c>
      <c r="R500" s="9" t="s">
        <v>639</v>
      </c>
      <c r="S500" s="9">
        <f t="shared" si="49"/>
        <v>13406470</v>
      </c>
      <c r="T500" s="9">
        <f t="shared" si="50"/>
        <v>182649</v>
      </c>
      <c r="W500" s="99"/>
    </row>
    <row r="501" spans="1:23" x14ac:dyDescent="0.25">
      <c r="A501" s="9">
        <v>52</v>
      </c>
      <c r="B501" s="9" t="s">
        <v>10</v>
      </c>
      <c r="C501" s="9" t="s">
        <v>680</v>
      </c>
      <c r="D501" s="9" t="s">
        <v>229</v>
      </c>
      <c r="E501" s="9" t="s">
        <v>224</v>
      </c>
      <c r="F501" s="9" t="s">
        <v>1</v>
      </c>
      <c r="G501" s="9" t="s">
        <v>670</v>
      </c>
      <c r="H501" s="9" t="s">
        <v>112</v>
      </c>
      <c r="I501" s="9">
        <v>13</v>
      </c>
      <c r="J501" s="9" t="s">
        <v>180</v>
      </c>
      <c r="K501" s="9" t="s">
        <v>7</v>
      </c>
      <c r="L501" s="9" t="s">
        <v>50</v>
      </c>
      <c r="M501" s="9">
        <v>130909</v>
      </c>
      <c r="N501" s="17" t="str">
        <f t="shared" si="46"/>
        <v>26_130-135</v>
      </c>
      <c r="O501" s="17" t="str">
        <f t="shared" si="47"/>
        <v>13_130-140</v>
      </c>
      <c r="P501" s="17" t="str">
        <f t="shared" si="48"/>
        <v>08_80&gt;</v>
      </c>
      <c r="Q501" s="9" t="s">
        <v>286</v>
      </c>
      <c r="R501" s="9" t="s">
        <v>639</v>
      </c>
      <c r="S501" s="9">
        <f t="shared" si="49"/>
        <v>6807268</v>
      </c>
      <c r="T501" s="9">
        <f t="shared" si="50"/>
        <v>92742</v>
      </c>
      <c r="W501" s="99"/>
    </row>
    <row r="502" spans="1:23" x14ac:dyDescent="0.25">
      <c r="A502" s="9">
        <v>17</v>
      </c>
      <c r="B502" s="9" t="s">
        <v>10</v>
      </c>
      <c r="C502" s="9" t="s">
        <v>523</v>
      </c>
      <c r="D502" s="9" t="s">
        <v>231</v>
      </c>
      <c r="E502" s="9" t="s">
        <v>228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6"/>
        <v>31_155-160</v>
      </c>
      <c r="O502" s="17" t="str">
        <f t="shared" si="47"/>
        <v>15_150-160</v>
      </c>
      <c r="P502" s="17" t="str">
        <f t="shared" si="48"/>
        <v>08_80&gt;</v>
      </c>
      <c r="Q502" s="9" t="s">
        <v>286</v>
      </c>
      <c r="R502" s="9" t="s">
        <v>639</v>
      </c>
      <c r="S502" s="9">
        <f t="shared" si="49"/>
        <v>2665430</v>
      </c>
      <c r="T502" s="9">
        <f t="shared" si="50"/>
        <v>36314</v>
      </c>
      <c r="W502" s="99"/>
    </row>
    <row r="503" spans="1:23" x14ac:dyDescent="0.25">
      <c r="A503" s="9">
        <v>13</v>
      </c>
      <c r="B503" s="9" t="s">
        <v>10</v>
      </c>
      <c r="C503" s="9" t="s">
        <v>681</v>
      </c>
      <c r="D503" s="9" t="s">
        <v>231</v>
      </c>
      <c r="E503" s="9" t="s">
        <v>228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180</v>
      </c>
      <c r="L503" s="9" t="s">
        <v>50</v>
      </c>
      <c r="M503" s="9">
        <v>145990</v>
      </c>
      <c r="N503" s="17" t="str">
        <f t="shared" si="46"/>
        <v>29_145-150</v>
      </c>
      <c r="O503" s="17" t="str">
        <f t="shared" si="47"/>
        <v>14_140-150</v>
      </c>
      <c r="P503" s="17" t="str">
        <f t="shared" si="48"/>
        <v>08_80&gt;</v>
      </c>
      <c r="Q503" s="9" t="s">
        <v>286</v>
      </c>
      <c r="R503" s="9" t="s">
        <v>639</v>
      </c>
      <c r="S503" s="9">
        <f t="shared" si="49"/>
        <v>1897870</v>
      </c>
      <c r="T503" s="9">
        <f t="shared" si="50"/>
        <v>25857</v>
      </c>
      <c r="W503" s="99"/>
    </row>
    <row r="504" spans="1:23" x14ac:dyDescent="0.25">
      <c r="A504" s="9">
        <v>18</v>
      </c>
      <c r="B504" s="9" t="s">
        <v>10</v>
      </c>
      <c r="C504" s="9" t="s">
        <v>299</v>
      </c>
      <c r="D504" s="9" t="s">
        <v>231</v>
      </c>
      <c r="E504" s="9" t="s">
        <v>228</v>
      </c>
      <c r="F504" s="9" t="s">
        <v>5</v>
      </c>
      <c r="G504" s="9" t="s">
        <v>75</v>
      </c>
      <c r="H504" s="9" t="s">
        <v>300</v>
      </c>
      <c r="I504" s="9">
        <v>17</v>
      </c>
      <c r="J504" s="9" t="s">
        <v>180</v>
      </c>
      <c r="L504" s="9" t="s">
        <v>50</v>
      </c>
      <c r="M504" s="9">
        <v>379260</v>
      </c>
      <c r="N504" s="17" t="str">
        <f t="shared" si="46"/>
        <v>75_375-380</v>
      </c>
      <c r="O504" s="17" t="str">
        <f t="shared" si="47"/>
        <v>37_370-380</v>
      </c>
      <c r="P504" s="17" t="str">
        <f t="shared" si="48"/>
        <v>08_80&gt;</v>
      </c>
      <c r="Q504" s="9" t="s">
        <v>286</v>
      </c>
      <c r="R504" s="9" t="s">
        <v>639</v>
      </c>
      <c r="S504" s="9">
        <f t="shared" si="49"/>
        <v>6826680</v>
      </c>
      <c r="T504" s="9">
        <f t="shared" si="50"/>
        <v>93007</v>
      </c>
      <c r="W504" s="99"/>
    </row>
    <row r="505" spans="1:23" x14ac:dyDescent="0.25">
      <c r="A505" s="9">
        <v>106</v>
      </c>
      <c r="B505" s="9" t="s">
        <v>10</v>
      </c>
      <c r="C505" s="9" t="s">
        <v>682</v>
      </c>
      <c r="D505" s="9" t="s">
        <v>229</v>
      </c>
      <c r="E505" s="9" t="s">
        <v>224</v>
      </c>
      <c r="F505" s="9" t="s">
        <v>5</v>
      </c>
      <c r="G505" s="9" t="s">
        <v>525</v>
      </c>
      <c r="H505" s="9" t="s">
        <v>654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6"/>
        <v>17_85-90</v>
      </c>
      <c r="O505" s="17" t="str">
        <f t="shared" si="47"/>
        <v>8_80-90</v>
      </c>
      <c r="P505" s="17" t="str">
        <f t="shared" si="48"/>
        <v>08_80&gt;</v>
      </c>
      <c r="Q505" s="9" t="s">
        <v>286</v>
      </c>
      <c r="R505" s="9" t="s">
        <v>639</v>
      </c>
      <c r="S505" s="9">
        <f t="shared" si="49"/>
        <v>9338600</v>
      </c>
      <c r="T505" s="9">
        <f t="shared" si="50"/>
        <v>127229</v>
      </c>
      <c r="W505" s="99"/>
    </row>
    <row r="506" spans="1:23" x14ac:dyDescent="0.25">
      <c r="A506" s="9">
        <v>133</v>
      </c>
      <c r="B506" s="9" t="s">
        <v>10</v>
      </c>
      <c r="C506" s="9" t="s">
        <v>683</v>
      </c>
      <c r="D506" s="9" t="s">
        <v>229</v>
      </c>
      <c r="E506" s="9" t="s">
        <v>224</v>
      </c>
      <c r="F506" s="9" t="s">
        <v>5</v>
      </c>
      <c r="G506" s="9" t="s">
        <v>183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6"/>
        <v>9_45-50</v>
      </c>
      <c r="O506" s="17" t="str">
        <f t="shared" si="47"/>
        <v>4_40-50</v>
      </c>
      <c r="P506" s="17" t="str">
        <f t="shared" si="48"/>
        <v>04_40-50</v>
      </c>
      <c r="Q506" s="9" t="s">
        <v>286</v>
      </c>
      <c r="R506" s="9" t="s">
        <v>639</v>
      </c>
      <c r="S506" s="9">
        <f t="shared" si="49"/>
        <v>6116670</v>
      </c>
      <c r="T506" s="9">
        <f t="shared" si="50"/>
        <v>83333</v>
      </c>
      <c r="W506" s="99"/>
    </row>
    <row r="507" spans="1:23" x14ac:dyDescent="0.25">
      <c r="A507" s="9">
        <v>451</v>
      </c>
      <c r="B507" s="9" t="s">
        <v>10</v>
      </c>
      <c r="C507" s="9" t="s">
        <v>684</v>
      </c>
      <c r="D507" s="9" t="s">
        <v>229</v>
      </c>
      <c r="E507" s="9" t="s">
        <v>224</v>
      </c>
      <c r="F507" s="9" t="s">
        <v>1</v>
      </c>
      <c r="G507" s="9" t="s">
        <v>306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6"/>
        <v>11_55-60</v>
      </c>
      <c r="O507" s="17" t="str">
        <f t="shared" si="47"/>
        <v>5_50-60</v>
      </c>
      <c r="P507" s="17" t="str">
        <f t="shared" si="48"/>
        <v>05_50-60</v>
      </c>
      <c r="Q507" s="9" t="s">
        <v>286</v>
      </c>
      <c r="R507" s="9" t="s">
        <v>639</v>
      </c>
      <c r="S507" s="9">
        <f t="shared" si="49"/>
        <v>25509011</v>
      </c>
      <c r="T507" s="9">
        <f t="shared" si="50"/>
        <v>347534</v>
      </c>
      <c r="W507" s="99"/>
    </row>
    <row r="508" spans="1:23" x14ac:dyDescent="0.25">
      <c r="A508" s="9">
        <v>110</v>
      </c>
      <c r="B508" s="9" t="s">
        <v>10</v>
      </c>
      <c r="C508" s="9" t="s">
        <v>685</v>
      </c>
      <c r="D508" s="9" t="s">
        <v>225</v>
      </c>
      <c r="E508" s="9" t="s">
        <v>224</v>
      </c>
      <c r="F508" s="9" t="s">
        <v>1</v>
      </c>
      <c r="G508" s="9" t="s">
        <v>306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6"/>
        <v>11_55-60</v>
      </c>
      <c r="O508" s="17" t="str">
        <f t="shared" si="47"/>
        <v>5_50-60</v>
      </c>
      <c r="P508" s="17" t="str">
        <f t="shared" si="48"/>
        <v>05_50-60</v>
      </c>
      <c r="Q508" s="9" t="s">
        <v>286</v>
      </c>
      <c r="R508" s="9" t="s">
        <v>639</v>
      </c>
      <c r="S508" s="9">
        <f t="shared" si="49"/>
        <v>6481200</v>
      </c>
      <c r="T508" s="9">
        <f t="shared" si="50"/>
        <v>88300</v>
      </c>
      <c r="W508" s="99"/>
    </row>
    <row r="509" spans="1:23" x14ac:dyDescent="0.25">
      <c r="A509" s="9">
        <v>1759</v>
      </c>
      <c r="B509" s="9" t="s">
        <v>10</v>
      </c>
      <c r="C509" s="9" t="s">
        <v>686</v>
      </c>
      <c r="D509" s="9" t="s">
        <v>223</v>
      </c>
      <c r="E509" s="9" t="s">
        <v>224</v>
      </c>
      <c r="F509" s="9" t="s">
        <v>5</v>
      </c>
      <c r="G509" s="9" t="s">
        <v>183</v>
      </c>
      <c r="H509" s="9" t="s">
        <v>341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6"/>
        <v>11_55-60</v>
      </c>
      <c r="O509" s="17" t="str">
        <f t="shared" si="47"/>
        <v>5_50-60</v>
      </c>
      <c r="P509" s="17" t="str">
        <f t="shared" si="48"/>
        <v>05_50-60</v>
      </c>
      <c r="Q509" s="9" t="s">
        <v>286</v>
      </c>
      <c r="R509" s="9" t="s">
        <v>639</v>
      </c>
      <c r="S509" s="9">
        <f t="shared" si="49"/>
        <v>103763410</v>
      </c>
      <c r="T509" s="9">
        <f t="shared" si="50"/>
        <v>1413670</v>
      </c>
      <c r="W509" s="99"/>
    </row>
    <row r="510" spans="1:23" x14ac:dyDescent="0.25">
      <c r="A510" s="9">
        <v>699</v>
      </c>
      <c r="B510" s="9" t="s">
        <v>10</v>
      </c>
      <c r="C510" s="9" t="s">
        <v>401</v>
      </c>
      <c r="D510" s="9" t="s">
        <v>225</v>
      </c>
      <c r="E510" s="9" t="s">
        <v>224</v>
      </c>
      <c r="F510" s="9" t="s">
        <v>1</v>
      </c>
      <c r="G510" s="9" t="s">
        <v>306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6"/>
        <v>12_60-65</v>
      </c>
      <c r="O510" s="17" t="str">
        <f t="shared" si="47"/>
        <v>6_60-70</v>
      </c>
      <c r="P510" s="17" t="str">
        <f t="shared" si="48"/>
        <v>06_60-70</v>
      </c>
      <c r="Q510" s="9" t="s">
        <v>286</v>
      </c>
      <c r="R510" s="9" t="s">
        <v>639</v>
      </c>
      <c r="S510" s="9">
        <f t="shared" si="49"/>
        <v>42913707</v>
      </c>
      <c r="T510" s="9">
        <f t="shared" si="50"/>
        <v>584655</v>
      </c>
      <c r="W510" s="99"/>
    </row>
    <row r="511" spans="1:23" x14ac:dyDescent="0.25">
      <c r="A511" s="9">
        <v>150</v>
      </c>
      <c r="B511" s="9" t="s">
        <v>10</v>
      </c>
      <c r="C511" s="9" t="s">
        <v>687</v>
      </c>
      <c r="D511" s="9" t="s">
        <v>225</v>
      </c>
      <c r="E511" s="9" t="s">
        <v>224</v>
      </c>
      <c r="F511" s="9" t="s">
        <v>5</v>
      </c>
      <c r="G511" s="9" t="s">
        <v>525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6"/>
        <v>19_95-100</v>
      </c>
      <c r="O511" s="17" t="str">
        <f t="shared" si="47"/>
        <v>9_90-100</v>
      </c>
      <c r="P511" s="17" t="str">
        <f t="shared" si="48"/>
        <v>08_80&gt;</v>
      </c>
      <c r="Q511" s="9" t="s">
        <v>286</v>
      </c>
      <c r="R511" s="9" t="s">
        <v>639</v>
      </c>
      <c r="S511" s="9">
        <f t="shared" si="49"/>
        <v>14999850</v>
      </c>
      <c r="T511" s="9">
        <f t="shared" si="50"/>
        <v>204358</v>
      </c>
      <c r="W511" s="99"/>
    </row>
    <row r="512" spans="1:23" x14ac:dyDescent="0.25">
      <c r="A512" s="9">
        <v>10</v>
      </c>
      <c r="B512" s="9" t="s">
        <v>10</v>
      </c>
      <c r="C512" s="9" t="s">
        <v>458</v>
      </c>
      <c r="D512" s="9" t="s">
        <v>229</v>
      </c>
      <c r="E512" s="9" t="s">
        <v>224</v>
      </c>
      <c r="F512" s="9" t="s">
        <v>5</v>
      </c>
      <c r="G512" s="9" t="s">
        <v>183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6"/>
        <v>12_60-65</v>
      </c>
      <c r="O512" s="17" t="str">
        <f t="shared" si="47"/>
        <v>6_60-70</v>
      </c>
      <c r="P512" s="17" t="str">
        <f t="shared" si="48"/>
        <v>06_60-70</v>
      </c>
      <c r="Q512" s="9" t="s">
        <v>286</v>
      </c>
      <c r="R512" s="9" t="s">
        <v>639</v>
      </c>
      <c r="S512" s="9">
        <f t="shared" si="49"/>
        <v>630440</v>
      </c>
      <c r="T512" s="9">
        <f t="shared" si="50"/>
        <v>8589</v>
      </c>
      <c r="W512" s="99"/>
    </row>
    <row r="513" spans="1:23" x14ac:dyDescent="0.25">
      <c r="A513" s="9">
        <v>32</v>
      </c>
      <c r="B513" s="9" t="s">
        <v>10</v>
      </c>
      <c r="C513" s="9" t="s">
        <v>688</v>
      </c>
      <c r="D513" s="9" t="s">
        <v>229</v>
      </c>
      <c r="E513" s="9" t="s">
        <v>224</v>
      </c>
      <c r="F513" s="9" t="s">
        <v>5</v>
      </c>
      <c r="G513" s="9" t="s">
        <v>525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6"/>
        <v>14_70-75</v>
      </c>
      <c r="O513" s="17" t="str">
        <f t="shared" si="47"/>
        <v>7_70-80</v>
      </c>
      <c r="P513" s="17" t="str">
        <f t="shared" si="48"/>
        <v>07_70-80</v>
      </c>
      <c r="Q513" s="9" t="s">
        <v>286</v>
      </c>
      <c r="R513" s="9" t="s">
        <v>639</v>
      </c>
      <c r="S513" s="9">
        <f t="shared" si="49"/>
        <v>2367680</v>
      </c>
      <c r="T513" s="9">
        <f t="shared" si="50"/>
        <v>32257</v>
      </c>
      <c r="W513" s="99"/>
    </row>
    <row r="514" spans="1:23" x14ac:dyDescent="0.25">
      <c r="A514" s="9">
        <v>396</v>
      </c>
      <c r="B514" s="9" t="s">
        <v>10</v>
      </c>
      <c r="C514" s="9" t="s">
        <v>689</v>
      </c>
      <c r="D514" s="9" t="s">
        <v>223</v>
      </c>
      <c r="E514" s="9" t="s">
        <v>224</v>
      </c>
      <c r="F514" s="9" t="s">
        <v>5</v>
      </c>
      <c r="G514" s="9" t="s">
        <v>170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6"/>
        <v>13_65-70</v>
      </c>
      <c r="O514" s="17" t="str">
        <f t="shared" si="47"/>
        <v>6_60-70</v>
      </c>
      <c r="P514" s="17" t="str">
        <f t="shared" si="48"/>
        <v>06_60-70</v>
      </c>
      <c r="Q514" s="9" t="s">
        <v>286</v>
      </c>
      <c r="R514" s="9" t="s">
        <v>639</v>
      </c>
      <c r="S514" s="9">
        <f t="shared" si="49"/>
        <v>27611892</v>
      </c>
      <c r="T514" s="9">
        <f t="shared" si="50"/>
        <v>376184</v>
      </c>
      <c r="W514" s="99"/>
    </row>
    <row r="515" spans="1:23" x14ac:dyDescent="0.25">
      <c r="A515" s="9">
        <v>133</v>
      </c>
      <c r="B515" s="9" t="s">
        <v>10</v>
      </c>
      <c r="C515" s="9" t="s">
        <v>690</v>
      </c>
      <c r="D515" s="9" t="s">
        <v>229</v>
      </c>
      <c r="E515" s="9" t="s">
        <v>224</v>
      </c>
      <c r="F515" s="9" t="s">
        <v>5</v>
      </c>
      <c r="G515" s="9" t="s">
        <v>525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1">CONCATENATE(ROUNDDOWN(M515/5000,0),"_",ROUNDDOWN(M515/5000,0)*5,"-",ROUNDUP((M515+1)/5000,0)*5)</f>
        <v>11_55-60</v>
      </c>
      <c r="O515" s="17" t="str">
        <f t="shared" si="47"/>
        <v>5_50-60</v>
      </c>
      <c r="P515" s="17" t="str">
        <f t="shared" si="48"/>
        <v>05_50-60</v>
      </c>
      <c r="Q515" s="9" t="s">
        <v>286</v>
      </c>
      <c r="R515" s="9" t="s">
        <v>639</v>
      </c>
      <c r="S515" s="9">
        <f t="shared" si="49"/>
        <v>7978670</v>
      </c>
      <c r="T515" s="9">
        <f t="shared" si="50"/>
        <v>108701</v>
      </c>
      <c r="W515" s="99"/>
    </row>
    <row r="516" spans="1:23" x14ac:dyDescent="0.25">
      <c r="A516" s="9">
        <v>569</v>
      </c>
      <c r="B516" s="9" t="s">
        <v>10</v>
      </c>
      <c r="C516" s="9" t="s">
        <v>691</v>
      </c>
      <c r="D516" s="9" t="s">
        <v>223</v>
      </c>
      <c r="E516" s="9" t="s">
        <v>224</v>
      </c>
      <c r="F516" s="9" t="s">
        <v>1</v>
      </c>
      <c r="G516" s="9" t="s">
        <v>97</v>
      </c>
      <c r="H516" s="9" t="s">
        <v>130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1"/>
        <v>8_40-45</v>
      </c>
      <c r="O516" s="17" t="str">
        <f t="shared" si="47"/>
        <v>4_40-50</v>
      </c>
      <c r="P516" s="17" t="str">
        <f t="shared" si="48"/>
        <v>04_40-50</v>
      </c>
      <c r="Q516" s="9" t="s">
        <v>286</v>
      </c>
      <c r="R516" s="9" t="s">
        <v>639</v>
      </c>
      <c r="S516" s="9">
        <f t="shared" si="49"/>
        <v>24956340</v>
      </c>
      <c r="T516" s="9">
        <f t="shared" si="50"/>
        <v>340005</v>
      </c>
      <c r="W516" s="99"/>
    </row>
    <row r="517" spans="1:23" x14ac:dyDescent="0.25">
      <c r="A517" s="9">
        <v>53</v>
      </c>
      <c r="B517" s="9" t="s">
        <v>10</v>
      </c>
      <c r="C517" s="9" t="s">
        <v>131</v>
      </c>
      <c r="D517" s="9" t="s">
        <v>223</v>
      </c>
      <c r="E517" s="9" t="s">
        <v>224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1"/>
        <v>11_55-60</v>
      </c>
      <c r="O517" s="17" t="str">
        <f t="shared" si="47"/>
        <v>5_50-60</v>
      </c>
      <c r="P517" s="17" t="str">
        <f t="shared" si="48"/>
        <v>05_50-60</v>
      </c>
      <c r="Q517" s="9" t="s">
        <v>286</v>
      </c>
      <c r="R517" s="9" t="s">
        <v>639</v>
      </c>
      <c r="S517" s="9">
        <f t="shared" si="49"/>
        <v>3015700</v>
      </c>
      <c r="T517" s="9">
        <f t="shared" si="50"/>
        <v>41086</v>
      </c>
      <c r="W517" s="99"/>
    </row>
    <row r="518" spans="1:23" x14ac:dyDescent="0.25">
      <c r="A518" s="9">
        <v>440</v>
      </c>
      <c r="B518" s="9" t="s">
        <v>10</v>
      </c>
      <c r="C518" s="9" t="s">
        <v>692</v>
      </c>
      <c r="D518" s="9" t="s">
        <v>223</v>
      </c>
      <c r="E518" s="9" t="s">
        <v>224</v>
      </c>
      <c r="F518" s="9" t="s">
        <v>5</v>
      </c>
      <c r="G518" s="9" t="s">
        <v>183</v>
      </c>
      <c r="H518" s="9" t="s">
        <v>341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1"/>
        <v>10_50-55</v>
      </c>
      <c r="O518" s="17" t="str">
        <f t="shared" si="47"/>
        <v>5_50-60</v>
      </c>
      <c r="P518" s="17" t="str">
        <f t="shared" si="48"/>
        <v>05_50-60</v>
      </c>
      <c r="Q518" s="9" t="s">
        <v>286</v>
      </c>
      <c r="R518" s="9" t="s">
        <v>639</v>
      </c>
      <c r="S518" s="9">
        <f t="shared" si="49"/>
        <v>24016960</v>
      </c>
      <c r="T518" s="9">
        <f t="shared" si="50"/>
        <v>327207</v>
      </c>
      <c r="W518" s="99"/>
    </row>
    <row r="519" spans="1:23" x14ac:dyDescent="0.25">
      <c r="A519" s="9">
        <v>659</v>
      </c>
      <c r="B519" s="9" t="s">
        <v>10</v>
      </c>
      <c r="C519" s="9" t="s">
        <v>693</v>
      </c>
      <c r="D519" s="9" t="s">
        <v>225</v>
      </c>
      <c r="E519" s="9" t="s">
        <v>224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1"/>
        <v>7_35-40</v>
      </c>
      <c r="O519" s="17" t="str">
        <f t="shared" si="47"/>
        <v>3_30-40</v>
      </c>
      <c r="P519" s="17" t="str">
        <f t="shared" si="48"/>
        <v>03_30-40</v>
      </c>
      <c r="Q519" s="9" t="s">
        <v>286</v>
      </c>
      <c r="R519" s="9" t="s">
        <v>639</v>
      </c>
      <c r="S519" s="9">
        <f t="shared" si="49"/>
        <v>26274330</v>
      </c>
      <c r="T519" s="9">
        <f t="shared" si="50"/>
        <v>357961</v>
      </c>
      <c r="W519" s="99"/>
    </row>
    <row r="520" spans="1:23" x14ac:dyDescent="0.25">
      <c r="A520" s="9">
        <v>3778</v>
      </c>
      <c r="B520" s="9" t="s">
        <v>10</v>
      </c>
      <c r="C520" s="9" t="s">
        <v>580</v>
      </c>
      <c r="D520" s="9" t="s">
        <v>225</v>
      </c>
      <c r="E520" s="9" t="s">
        <v>224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1"/>
        <v>7_35-40</v>
      </c>
      <c r="O520" s="17" t="str">
        <f t="shared" si="47"/>
        <v>3_30-40</v>
      </c>
      <c r="P520" s="17" t="str">
        <f t="shared" si="48"/>
        <v>03_30-40</v>
      </c>
      <c r="Q520" s="9" t="s">
        <v>286</v>
      </c>
      <c r="R520" s="9" t="s">
        <v>639</v>
      </c>
      <c r="S520" s="9">
        <f t="shared" si="49"/>
        <v>133416292</v>
      </c>
      <c r="T520" s="9">
        <f t="shared" si="50"/>
        <v>1817661</v>
      </c>
      <c r="W520" s="99"/>
    </row>
    <row r="521" spans="1:23" x14ac:dyDescent="0.25">
      <c r="A521" s="9">
        <v>116</v>
      </c>
      <c r="B521" s="9" t="s">
        <v>10</v>
      </c>
      <c r="C521" s="9" t="s">
        <v>694</v>
      </c>
      <c r="D521" s="9" t="s">
        <v>223</v>
      </c>
      <c r="E521" s="9" t="s">
        <v>224</v>
      </c>
      <c r="F521" s="9" t="s">
        <v>5</v>
      </c>
      <c r="G521" s="9" t="s">
        <v>170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1"/>
        <v>11_55-60</v>
      </c>
      <c r="O521" s="17" t="str">
        <f t="shared" si="47"/>
        <v>5_50-60</v>
      </c>
      <c r="P521" s="17" t="str">
        <f t="shared" si="48"/>
        <v>05_50-60</v>
      </c>
      <c r="Q521" s="9" t="s">
        <v>286</v>
      </c>
      <c r="R521" s="9" t="s">
        <v>639</v>
      </c>
      <c r="S521" s="9">
        <f t="shared" si="49"/>
        <v>6490780</v>
      </c>
      <c r="T521" s="9">
        <f t="shared" si="50"/>
        <v>88430</v>
      </c>
      <c r="W521" s="99"/>
    </row>
    <row r="522" spans="1:23" x14ac:dyDescent="0.25">
      <c r="A522" s="9">
        <v>0</v>
      </c>
      <c r="B522" s="9" t="s">
        <v>10</v>
      </c>
      <c r="C522" s="9" t="s">
        <v>210</v>
      </c>
      <c r="D522" s="9" t="s">
        <v>225</v>
      </c>
      <c r="E522" s="9" t="s">
        <v>224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1"/>
        <v>7_35-40</v>
      </c>
      <c r="O522" s="17" t="str">
        <f t="shared" si="47"/>
        <v>3_30-40</v>
      </c>
      <c r="P522" s="17" t="str">
        <f t="shared" si="48"/>
        <v>03_30-40</v>
      </c>
      <c r="Q522" s="9" t="s">
        <v>286</v>
      </c>
      <c r="R522" s="9" t="s">
        <v>639</v>
      </c>
      <c r="S522" s="9">
        <f t="shared" si="49"/>
        <v>0</v>
      </c>
      <c r="T522" s="9">
        <f t="shared" si="50"/>
        <v>0</v>
      </c>
      <c r="W522" s="99"/>
    </row>
    <row r="523" spans="1:23" x14ac:dyDescent="0.25">
      <c r="A523" s="9">
        <v>637</v>
      </c>
      <c r="B523" s="9" t="s">
        <v>10</v>
      </c>
      <c r="C523" s="9" t="s">
        <v>695</v>
      </c>
      <c r="D523" s="9" t="s">
        <v>223</v>
      </c>
      <c r="E523" s="9" t="s">
        <v>224</v>
      </c>
      <c r="F523" s="9" t="s">
        <v>1</v>
      </c>
      <c r="G523" s="9" t="s">
        <v>97</v>
      </c>
      <c r="H523" s="9" t="s">
        <v>696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1"/>
        <v>10_50-55</v>
      </c>
      <c r="O523" s="17" t="str">
        <f t="shared" si="47"/>
        <v>5_50-60</v>
      </c>
      <c r="P523" s="17" t="str">
        <f t="shared" si="48"/>
        <v>05_50-60</v>
      </c>
      <c r="Q523" s="9" t="s">
        <v>286</v>
      </c>
      <c r="R523" s="9" t="s">
        <v>639</v>
      </c>
      <c r="S523" s="9">
        <f t="shared" si="49"/>
        <v>34128549</v>
      </c>
      <c r="T523" s="9">
        <f t="shared" si="50"/>
        <v>464967</v>
      </c>
      <c r="W523" s="99"/>
    </row>
    <row r="524" spans="1:23" x14ac:dyDescent="0.25">
      <c r="A524" s="9">
        <v>178</v>
      </c>
      <c r="B524" s="9" t="s">
        <v>10</v>
      </c>
      <c r="C524" s="9" t="s">
        <v>620</v>
      </c>
      <c r="D524" s="9" t="s">
        <v>229</v>
      </c>
      <c r="E524" s="9" t="s">
        <v>224</v>
      </c>
      <c r="F524" s="9" t="s">
        <v>5</v>
      </c>
      <c r="G524" s="9" t="s">
        <v>525</v>
      </c>
      <c r="H524" s="9" t="s">
        <v>562</v>
      </c>
      <c r="I524" s="9">
        <v>14</v>
      </c>
      <c r="J524" s="9" t="s">
        <v>181</v>
      </c>
      <c r="K524" s="9" t="s">
        <v>7</v>
      </c>
      <c r="L524" s="9" t="s">
        <v>50</v>
      </c>
      <c r="M524" s="9">
        <v>132700</v>
      </c>
      <c r="N524" s="17" t="str">
        <f t="shared" si="51"/>
        <v>26_130-135</v>
      </c>
      <c r="O524" s="17" t="str">
        <f t="shared" si="47"/>
        <v>13_130-140</v>
      </c>
      <c r="P524" s="17" t="str">
        <f t="shared" si="48"/>
        <v>08_80&gt;</v>
      </c>
      <c r="Q524" s="9" t="s">
        <v>286</v>
      </c>
      <c r="R524" s="9" t="s">
        <v>639</v>
      </c>
      <c r="S524" s="9">
        <f t="shared" si="49"/>
        <v>23620600</v>
      </c>
      <c r="T524" s="9">
        <f t="shared" si="50"/>
        <v>321807</v>
      </c>
      <c r="W524" s="99"/>
    </row>
    <row r="525" spans="1:23" x14ac:dyDescent="0.25">
      <c r="A525" s="9">
        <v>12</v>
      </c>
      <c r="B525" s="9" t="s">
        <v>10</v>
      </c>
      <c r="C525" s="9" t="s">
        <v>549</v>
      </c>
      <c r="D525" s="9" t="s">
        <v>229</v>
      </c>
      <c r="E525" s="9" t="s">
        <v>224</v>
      </c>
      <c r="F525" s="9" t="s">
        <v>5</v>
      </c>
      <c r="G525" s="9" t="s">
        <v>525</v>
      </c>
      <c r="H525" s="9" t="s">
        <v>2</v>
      </c>
      <c r="I525" s="9">
        <v>13</v>
      </c>
      <c r="J525" s="9" t="s">
        <v>550</v>
      </c>
      <c r="K525" s="9" t="s">
        <v>7</v>
      </c>
      <c r="L525" s="9" t="s">
        <v>50</v>
      </c>
      <c r="M525" s="9">
        <v>138600</v>
      </c>
      <c r="N525" s="17" t="str">
        <f t="shared" si="51"/>
        <v>27_135-140</v>
      </c>
      <c r="O525" s="17" t="str">
        <f t="shared" si="47"/>
        <v>13_130-140</v>
      </c>
      <c r="P525" s="17" t="str">
        <f t="shared" si="48"/>
        <v>08_80&gt;</v>
      </c>
      <c r="Q525" s="9" t="s">
        <v>286</v>
      </c>
      <c r="R525" s="9" t="s">
        <v>639</v>
      </c>
      <c r="S525" s="9">
        <f t="shared" si="49"/>
        <v>1663200</v>
      </c>
      <c r="T525" s="9">
        <f t="shared" si="50"/>
        <v>22659</v>
      </c>
      <c r="W525" s="99"/>
    </row>
    <row r="526" spans="1:23" x14ac:dyDescent="0.25">
      <c r="A526" s="9">
        <v>23</v>
      </c>
      <c r="B526" s="9" t="s">
        <v>10</v>
      </c>
      <c r="C526" s="9" t="s">
        <v>155</v>
      </c>
      <c r="D526" s="9" t="s">
        <v>229</v>
      </c>
      <c r="E526" s="9" t="s">
        <v>224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1"/>
        <v>12_60-65</v>
      </c>
      <c r="O526" s="17" t="str">
        <f t="shared" si="47"/>
        <v>6_60-70</v>
      </c>
      <c r="P526" s="17" t="str">
        <f t="shared" si="48"/>
        <v>06_60-70</v>
      </c>
      <c r="Q526" s="9" t="s">
        <v>286</v>
      </c>
      <c r="R526" s="9" t="s">
        <v>639</v>
      </c>
      <c r="S526" s="9">
        <f t="shared" si="49"/>
        <v>1425080</v>
      </c>
      <c r="T526" s="9">
        <f t="shared" si="50"/>
        <v>19415</v>
      </c>
      <c r="W526" s="99"/>
    </row>
    <row r="527" spans="1:23" x14ac:dyDescent="0.25">
      <c r="A527" s="9">
        <v>61</v>
      </c>
      <c r="B527" s="9" t="s">
        <v>10</v>
      </c>
      <c r="C527" s="9" t="s">
        <v>551</v>
      </c>
      <c r="D527" s="9" t="s">
        <v>229</v>
      </c>
      <c r="E527" s="9" t="s">
        <v>224</v>
      </c>
      <c r="F527" s="9" t="s">
        <v>5</v>
      </c>
      <c r="G527" s="9" t="s">
        <v>525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1"/>
        <v>21_105-110</v>
      </c>
      <c r="O527" s="17" t="str">
        <f t="shared" si="47"/>
        <v>10_100-110</v>
      </c>
      <c r="P527" s="17" t="str">
        <f t="shared" si="48"/>
        <v>08_80&gt;</v>
      </c>
      <c r="Q527" s="9" t="s">
        <v>286</v>
      </c>
      <c r="R527" s="9" t="s">
        <v>639</v>
      </c>
      <c r="S527" s="9">
        <f t="shared" si="49"/>
        <v>6408355</v>
      </c>
      <c r="T527" s="9">
        <f t="shared" si="50"/>
        <v>87307</v>
      </c>
      <c r="W527" s="99"/>
    </row>
    <row r="528" spans="1:23" x14ac:dyDescent="0.25">
      <c r="A528" s="9">
        <v>12</v>
      </c>
      <c r="B528" s="9" t="s">
        <v>10</v>
      </c>
      <c r="C528" s="9" t="s">
        <v>552</v>
      </c>
      <c r="D528" s="9" t="s">
        <v>229</v>
      </c>
      <c r="E528" s="9" t="s">
        <v>224</v>
      </c>
      <c r="F528" s="9" t="s">
        <v>5</v>
      </c>
      <c r="G528" s="9" t="s">
        <v>183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1"/>
        <v>18_90-95</v>
      </c>
      <c r="O528" s="17" t="str">
        <f t="shared" si="47"/>
        <v>9_90-100</v>
      </c>
      <c r="P528" s="17" t="str">
        <f t="shared" si="48"/>
        <v>08_80&gt;</v>
      </c>
      <c r="Q528" s="9" t="s">
        <v>286</v>
      </c>
      <c r="R528" s="9" t="s">
        <v>639</v>
      </c>
      <c r="S528" s="9">
        <f t="shared" si="49"/>
        <v>1098792</v>
      </c>
      <c r="T528" s="9">
        <f t="shared" si="50"/>
        <v>14970</v>
      </c>
      <c r="W528" s="99"/>
    </row>
    <row r="529" spans="1:23" x14ac:dyDescent="0.25">
      <c r="A529" s="9">
        <v>32</v>
      </c>
      <c r="B529" s="9" t="s">
        <v>10</v>
      </c>
      <c r="C529" s="9" t="s">
        <v>211</v>
      </c>
      <c r="D529" s="9" t="s">
        <v>229</v>
      </c>
      <c r="E529" s="9" t="s">
        <v>224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1"/>
        <v>16_80-85</v>
      </c>
      <c r="O529" s="17" t="str">
        <f t="shared" si="47"/>
        <v>8_80-90</v>
      </c>
      <c r="P529" s="17" t="str">
        <f t="shared" si="48"/>
        <v>08_80&gt;</v>
      </c>
      <c r="Q529" s="9" t="s">
        <v>286</v>
      </c>
      <c r="R529" s="9" t="s">
        <v>639</v>
      </c>
      <c r="S529" s="9">
        <f t="shared" si="49"/>
        <v>2638976</v>
      </c>
      <c r="T529" s="9">
        <f t="shared" si="50"/>
        <v>35953</v>
      </c>
      <c r="W529" s="99"/>
    </row>
    <row r="530" spans="1:23" x14ac:dyDescent="0.25">
      <c r="A530" s="9">
        <v>3</v>
      </c>
      <c r="B530" s="9" t="s">
        <v>10</v>
      </c>
      <c r="C530" s="9" t="s">
        <v>697</v>
      </c>
      <c r="D530" s="9" t="s">
        <v>226</v>
      </c>
      <c r="E530" s="9" t="s">
        <v>224</v>
      </c>
      <c r="F530" s="9" t="s">
        <v>5</v>
      </c>
      <c r="G530" s="9" t="s">
        <v>354</v>
      </c>
      <c r="H530" s="9" t="s">
        <v>98</v>
      </c>
      <c r="I530" s="9">
        <v>15</v>
      </c>
      <c r="J530" s="9" t="s">
        <v>698</v>
      </c>
      <c r="K530" s="9" t="s">
        <v>7</v>
      </c>
      <c r="L530" s="9" t="s">
        <v>50</v>
      </c>
      <c r="M530" s="9">
        <v>269120</v>
      </c>
      <c r="N530" s="17" t="str">
        <f t="shared" si="51"/>
        <v>53_265-270</v>
      </c>
      <c r="O530" s="17" t="str">
        <f t="shared" si="47"/>
        <v>26_260-270</v>
      </c>
      <c r="P530" s="17" t="str">
        <f t="shared" si="48"/>
        <v>08_80&gt;</v>
      </c>
      <c r="Q530" s="9" t="s">
        <v>286</v>
      </c>
      <c r="R530" s="9" t="s">
        <v>639</v>
      </c>
      <c r="S530" s="9">
        <f t="shared" si="49"/>
        <v>807360</v>
      </c>
      <c r="T530" s="9">
        <f t="shared" si="50"/>
        <v>10999</v>
      </c>
      <c r="W530" s="99"/>
    </row>
    <row r="531" spans="1:23" x14ac:dyDescent="0.25">
      <c r="A531" s="9">
        <v>47</v>
      </c>
      <c r="B531" s="9" t="s">
        <v>10</v>
      </c>
      <c r="C531" s="9" t="s">
        <v>553</v>
      </c>
      <c r="D531" s="9" t="s">
        <v>229</v>
      </c>
      <c r="E531" s="9" t="s">
        <v>224</v>
      </c>
      <c r="F531" s="9" t="s">
        <v>5</v>
      </c>
      <c r="G531" s="9" t="s">
        <v>525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1"/>
        <v>17_85-90</v>
      </c>
      <c r="O531" s="17" t="str">
        <f t="shared" si="47"/>
        <v>8_80-90</v>
      </c>
      <c r="P531" s="17" t="str">
        <f t="shared" si="48"/>
        <v>08_80&gt;</v>
      </c>
      <c r="Q531" s="9" t="s">
        <v>286</v>
      </c>
      <c r="R531" s="9" t="s">
        <v>639</v>
      </c>
      <c r="S531" s="9">
        <f t="shared" si="49"/>
        <v>4151792</v>
      </c>
      <c r="T531" s="9">
        <f t="shared" si="50"/>
        <v>56564</v>
      </c>
      <c r="W531" s="99"/>
    </row>
    <row r="532" spans="1:23" x14ac:dyDescent="0.25">
      <c r="A532" s="9">
        <v>6</v>
      </c>
      <c r="B532" s="9" t="s">
        <v>10</v>
      </c>
      <c r="C532" s="9" t="s">
        <v>699</v>
      </c>
      <c r="D532" s="9" t="s">
        <v>229</v>
      </c>
      <c r="E532" s="9" t="s">
        <v>224</v>
      </c>
      <c r="F532" s="9" t="s">
        <v>5</v>
      </c>
      <c r="G532" s="9" t="s">
        <v>183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1"/>
        <v>13_65-70</v>
      </c>
      <c r="O532" s="17" t="str">
        <f t="shared" si="47"/>
        <v>6_60-70</v>
      </c>
      <c r="P532" s="17" t="str">
        <f t="shared" si="48"/>
        <v>06_60-70</v>
      </c>
      <c r="Q532" s="9" t="s">
        <v>286</v>
      </c>
      <c r="R532" s="9" t="s">
        <v>639</v>
      </c>
      <c r="S532" s="9">
        <f t="shared" si="49"/>
        <v>410904</v>
      </c>
      <c r="T532" s="9">
        <f t="shared" si="50"/>
        <v>5598</v>
      </c>
      <c r="W532" s="99"/>
    </row>
    <row r="533" spans="1:23" x14ac:dyDescent="0.25">
      <c r="A533" s="9">
        <v>179</v>
      </c>
      <c r="B533" s="9" t="s">
        <v>10</v>
      </c>
      <c r="C533" s="9" t="s">
        <v>581</v>
      </c>
      <c r="D533" s="9" t="s">
        <v>229</v>
      </c>
      <c r="E533" s="9" t="s">
        <v>224</v>
      </c>
      <c r="F533" s="9" t="s">
        <v>5</v>
      </c>
      <c r="G533" s="9" t="s">
        <v>525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1"/>
        <v>25_125-130</v>
      </c>
      <c r="O533" s="17" t="str">
        <f t="shared" si="47"/>
        <v>12_120-130</v>
      </c>
      <c r="P533" s="17" t="str">
        <f t="shared" si="48"/>
        <v>08_80&gt;</v>
      </c>
      <c r="Q533" s="9" t="s">
        <v>286</v>
      </c>
      <c r="R533" s="9" t="s">
        <v>639</v>
      </c>
      <c r="S533" s="9">
        <f t="shared" si="49"/>
        <v>22558117</v>
      </c>
      <c r="T533" s="9">
        <f t="shared" si="50"/>
        <v>307331</v>
      </c>
      <c r="W533" s="99"/>
    </row>
    <row r="534" spans="1:23" x14ac:dyDescent="0.25">
      <c r="A534" s="9">
        <v>183</v>
      </c>
      <c r="B534" s="9" t="s">
        <v>10</v>
      </c>
      <c r="C534" s="9" t="s">
        <v>524</v>
      </c>
      <c r="D534" s="9" t="s">
        <v>229</v>
      </c>
      <c r="E534" s="9" t="s">
        <v>224</v>
      </c>
      <c r="F534" s="9" t="s">
        <v>5</v>
      </c>
      <c r="G534" s="9" t="s">
        <v>525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1"/>
        <v>15_75-80</v>
      </c>
      <c r="O534" s="17" t="str">
        <f t="shared" si="47"/>
        <v>7_70-80</v>
      </c>
      <c r="P534" s="17" t="str">
        <f t="shared" si="48"/>
        <v>07_70-80</v>
      </c>
      <c r="Q534" s="9" t="s">
        <v>286</v>
      </c>
      <c r="R534" s="9" t="s">
        <v>639</v>
      </c>
      <c r="S534" s="9">
        <f t="shared" si="49"/>
        <v>14095575</v>
      </c>
      <c r="T534" s="9">
        <f t="shared" si="50"/>
        <v>192038</v>
      </c>
      <c r="W534" s="99"/>
    </row>
    <row r="535" spans="1:23" x14ac:dyDescent="0.25">
      <c r="A535" s="9">
        <v>2</v>
      </c>
      <c r="B535" s="9" t="s">
        <v>10</v>
      </c>
      <c r="C535" s="9" t="s">
        <v>700</v>
      </c>
      <c r="D535" s="9" t="s">
        <v>229</v>
      </c>
      <c r="E535" s="9" t="s">
        <v>224</v>
      </c>
      <c r="F535" s="9" t="s">
        <v>5</v>
      </c>
      <c r="G535" s="9" t="s">
        <v>183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1"/>
        <v>15_75-80</v>
      </c>
      <c r="O535" s="17" t="str">
        <f t="shared" si="47"/>
        <v>7_70-80</v>
      </c>
      <c r="P535" s="17" t="str">
        <f t="shared" si="48"/>
        <v>07_70-80</v>
      </c>
      <c r="Q535" s="9" t="s">
        <v>286</v>
      </c>
      <c r="R535" s="9" t="s">
        <v>639</v>
      </c>
      <c r="S535" s="9">
        <f t="shared" si="49"/>
        <v>150734</v>
      </c>
      <c r="T535" s="9">
        <f t="shared" si="50"/>
        <v>2054</v>
      </c>
      <c r="W535" s="99"/>
    </row>
    <row r="536" spans="1:23" x14ac:dyDescent="0.25">
      <c r="A536" s="9">
        <v>254</v>
      </c>
      <c r="B536" s="9" t="s">
        <v>10</v>
      </c>
      <c r="C536" s="9" t="s">
        <v>106</v>
      </c>
      <c r="D536" s="9" t="s">
        <v>229</v>
      </c>
      <c r="E536" s="9" t="s">
        <v>224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1"/>
        <v>13_65-70</v>
      </c>
      <c r="O536" s="17" t="str">
        <f t="shared" si="47"/>
        <v>6_60-70</v>
      </c>
      <c r="P536" s="17" t="str">
        <f t="shared" si="48"/>
        <v>06_60-70</v>
      </c>
      <c r="Q536" s="9" t="s">
        <v>286</v>
      </c>
      <c r="R536" s="9" t="s">
        <v>639</v>
      </c>
      <c r="S536" s="9">
        <f t="shared" si="49"/>
        <v>17323054</v>
      </c>
      <c r="T536" s="9">
        <f t="shared" si="50"/>
        <v>236009</v>
      </c>
      <c r="W536" s="99"/>
    </row>
    <row r="537" spans="1:23" x14ac:dyDescent="0.25">
      <c r="A537" s="9">
        <v>470</v>
      </c>
      <c r="B537" s="9" t="s">
        <v>10</v>
      </c>
      <c r="C537" s="9" t="s">
        <v>177</v>
      </c>
      <c r="D537" s="9" t="s">
        <v>229</v>
      </c>
      <c r="E537" s="9" t="s">
        <v>224</v>
      </c>
      <c r="F537" s="9" t="s">
        <v>5</v>
      </c>
      <c r="G537" s="9" t="s">
        <v>170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1"/>
        <v>17_85-90</v>
      </c>
      <c r="O537" s="17" t="str">
        <f t="shared" si="47"/>
        <v>8_80-90</v>
      </c>
      <c r="P537" s="17" t="str">
        <f t="shared" si="48"/>
        <v>08_80&gt;</v>
      </c>
      <c r="Q537" s="9" t="s">
        <v>286</v>
      </c>
      <c r="R537" s="9" t="s">
        <v>639</v>
      </c>
      <c r="S537" s="9">
        <f t="shared" si="49"/>
        <v>41719080</v>
      </c>
      <c r="T537" s="9">
        <f t="shared" si="50"/>
        <v>568380</v>
      </c>
      <c r="W537" s="99"/>
    </row>
    <row r="538" spans="1:23" x14ac:dyDescent="0.25">
      <c r="A538" s="9">
        <v>337</v>
      </c>
      <c r="B538" s="9" t="s">
        <v>10</v>
      </c>
      <c r="C538" s="9" t="s">
        <v>582</v>
      </c>
      <c r="D538" s="9" t="s">
        <v>229</v>
      </c>
      <c r="E538" s="9" t="s">
        <v>224</v>
      </c>
      <c r="F538" s="9" t="s">
        <v>5</v>
      </c>
      <c r="G538" s="9" t="s">
        <v>525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1"/>
        <v>18_90-95</v>
      </c>
      <c r="O538" s="17" t="str">
        <f t="shared" si="47"/>
        <v>9_90-100</v>
      </c>
      <c r="P538" s="17" t="str">
        <f t="shared" si="48"/>
        <v>08_80&gt;</v>
      </c>
      <c r="Q538" s="9" t="s">
        <v>286</v>
      </c>
      <c r="R538" s="9" t="s">
        <v>639</v>
      </c>
      <c r="S538" s="9">
        <f t="shared" si="49"/>
        <v>31457939</v>
      </c>
      <c r="T538" s="9">
        <f t="shared" si="50"/>
        <v>428582</v>
      </c>
      <c r="W538" s="99"/>
    </row>
    <row r="539" spans="1:23" x14ac:dyDescent="0.25">
      <c r="A539" s="9">
        <v>42</v>
      </c>
      <c r="B539" s="9" t="s">
        <v>10</v>
      </c>
      <c r="C539" s="9" t="s">
        <v>701</v>
      </c>
      <c r="D539" s="9" t="s">
        <v>226</v>
      </c>
      <c r="E539" s="9" t="s">
        <v>224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1"/>
        <v>21_105-110</v>
      </c>
      <c r="O539" s="17" t="str">
        <f t="shared" si="47"/>
        <v>10_100-110</v>
      </c>
      <c r="P539" s="17" t="str">
        <f t="shared" si="48"/>
        <v>08_80&gt;</v>
      </c>
      <c r="Q539" s="9" t="s">
        <v>286</v>
      </c>
      <c r="R539" s="9" t="s">
        <v>639</v>
      </c>
      <c r="S539" s="9">
        <f t="shared" si="49"/>
        <v>4430580</v>
      </c>
      <c r="T539" s="9">
        <f t="shared" si="50"/>
        <v>60362</v>
      </c>
      <c r="W539" s="99"/>
    </row>
    <row r="540" spans="1:23" x14ac:dyDescent="0.25">
      <c r="A540" s="9">
        <v>8</v>
      </c>
      <c r="B540" s="9" t="s">
        <v>13</v>
      </c>
      <c r="C540" s="9" t="s">
        <v>406</v>
      </c>
      <c r="D540" s="9" t="s">
        <v>226</v>
      </c>
      <c r="E540" s="9" t="s">
        <v>224</v>
      </c>
      <c r="F540" s="9" t="s">
        <v>5</v>
      </c>
      <c r="G540" s="9" t="s">
        <v>354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1"/>
        <v>43_215-220</v>
      </c>
      <c r="O540" s="17" t="str">
        <f t="shared" ref="O540:O603" si="52">CONCATENATE(ROUNDDOWN(M540/10000,0),"_",ROUNDDOWN(M540/10000,0)*10,"-",ROUNDUP((M540+1)/10000,0)*10)</f>
        <v>21_210-220</v>
      </c>
      <c r="P540" s="17" t="str">
        <f t="shared" ref="P540:P603" si="53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286</v>
      </c>
      <c r="R540" s="9" t="s">
        <v>639</v>
      </c>
      <c r="S540" s="9">
        <f t="shared" ref="S540:S603" si="54">M540*A540</f>
        <v>1727736</v>
      </c>
      <c r="T540" s="9">
        <f t="shared" ref="T540:T603" si="55">ROUND(S540/73.4,0)</f>
        <v>23539</v>
      </c>
      <c r="W540" s="99"/>
    </row>
    <row r="541" spans="1:23" x14ac:dyDescent="0.25">
      <c r="A541" s="9">
        <v>1580</v>
      </c>
      <c r="B541" s="9" t="s">
        <v>13</v>
      </c>
      <c r="C541" s="9" t="s">
        <v>621</v>
      </c>
      <c r="D541" s="9" t="s">
        <v>225</v>
      </c>
      <c r="E541" s="9" t="s">
        <v>224</v>
      </c>
      <c r="F541" s="9" t="s">
        <v>5</v>
      </c>
      <c r="G541" s="9" t="s">
        <v>183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1"/>
        <v>8_40-45</v>
      </c>
      <c r="O541" s="17" t="str">
        <f t="shared" si="52"/>
        <v>4_40-50</v>
      </c>
      <c r="P541" s="17" t="str">
        <f t="shared" si="53"/>
        <v>04_40-50</v>
      </c>
      <c r="Q541" s="9" t="s">
        <v>286</v>
      </c>
      <c r="R541" s="9" t="s">
        <v>639</v>
      </c>
      <c r="S541" s="9">
        <f t="shared" si="54"/>
        <v>63639240</v>
      </c>
      <c r="T541" s="9">
        <f t="shared" si="55"/>
        <v>867020</v>
      </c>
      <c r="W541" s="99"/>
    </row>
    <row r="542" spans="1:23" x14ac:dyDescent="0.25">
      <c r="A542" s="9">
        <v>502</v>
      </c>
      <c r="B542" s="9" t="s">
        <v>13</v>
      </c>
      <c r="C542" s="9" t="s">
        <v>702</v>
      </c>
      <c r="D542" s="9" t="s">
        <v>223</v>
      </c>
      <c r="E542" s="9" t="s">
        <v>224</v>
      </c>
      <c r="F542" s="9" t="s">
        <v>5</v>
      </c>
      <c r="G542" s="9" t="s">
        <v>93</v>
      </c>
      <c r="H542" s="9" t="s">
        <v>703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1"/>
        <v>8_40-45</v>
      </c>
      <c r="O542" s="17" t="str">
        <f t="shared" si="52"/>
        <v>4_40-50</v>
      </c>
      <c r="P542" s="17" t="str">
        <f t="shared" si="53"/>
        <v>04_40-50</v>
      </c>
      <c r="Q542" s="9" t="s">
        <v>286</v>
      </c>
      <c r="R542" s="9" t="s">
        <v>639</v>
      </c>
      <c r="S542" s="9">
        <f t="shared" si="54"/>
        <v>20510214</v>
      </c>
      <c r="T542" s="9">
        <f t="shared" si="55"/>
        <v>279431</v>
      </c>
      <c r="W542" s="99"/>
    </row>
    <row r="543" spans="1:23" x14ac:dyDescent="0.25">
      <c r="A543" s="9">
        <v>1267</v>
      </c>
      <c r="B543" s="9" t="s">
        <v>13</v>
      </c>
      <c r="C543" s="9" t="s">
        <v>201</v>
      </c>
      <c r="D543" s="9" t="s">
        <v>223</v>
      </c>
      <c r="E543" s="9" t="s">
        <v>224</v>
      </c>
      <c r="F543" s="9" t="s">
        <v>5</v>
      </c>
      <c r="G543" s="9" t="s">
        <v>183</v>
      </c>
      <c r="H543" s="9" t="s">
        <v>182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1"/>
        <v>12_60-65</v>
      </c>
      <c r="O543" s="17" t="str">
        <f t="shared" si="52"/>
        <v>6_60-70</v>
      </c>
      <c r="P543" s="17" t="str">
        <f t="shared" si="53"/>
        <v>06_60-70</v>
      </c>
      <c r="Q543" s="9" t="s">
        <v>286</v>
      </c>
      <c r="R543" s="9" t="s">
        <v>639</v>
      </c>
      <c r="S543" s="9">
        <f t="shared" si="54"/>
        <v>78632554</v>
      </c>
      <c r="T543" s="9">
        <f t="shared" si="55"/>
        <v>1071288</v>
      </c>
      <c r="W543" s="99"/>
    </row>
    <row r="544" spans="1:23" x14ac:dyDescent="0.25">
      <c r="A544" s="9">
        <v>11</v>
      </c>
      <c r="B544" s="9" t="s">
        <v>13</v>
      </c>
      <c r="C544" s="9" t="s">
        <v>704</v>
      </c>
      <c r="D544" s="9" t="s">
        <v>229</v>
      </c>
      <c r="E544" s="9" t="s">
        <v>224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1"/>
        <v>11_55-60</v>
      </c>
      <c r="O544" s="17" t="str">
        <f t="shared" si="52"/>
        <v>5_50-60</v>
      </c>
      <c r="P544" s="17" t="str">
        <f t="shared" si="53"/>
        <v>05_50-60</v>
      </c>
      <c r="Q544" s="9" t="s">
        <v>286</v>
      </c>
      <c r="R544" s="9" t="s">
        <v>639</v>
      </c>
      <c r="S544" s="9">
        <f t="shared" si="54"/>
        <v>638000</v>
      </c>
      <c r="T544" s="9">
        <f t="shared" si="55"/>
        <v>8692</v>
      </c>
      <c r="W544" s="99"/>
    </row>
    <row r="545" spans="1:23" x14ac:dyDescent="0.25">
      <c r="A545" s="9">
        <v>42</v>
      </c>
      <c r="B545" s="9" t="s">
        <v>13</v>
      </c>
      <c r="C545" s="9" t="s">
        <v>583</v>
      </c>
      <c r="D545" s="9" t="s">
        <v>229</v>
      </c>
      <c r="E545" s="9" t="s">
        <v>224</v>
      </c>
      <c r="F545" s="9" t="s">
        <v>5</v>
      </c>
      <c r="G545" s="9" t="s">
        <v>525</v>
      </c>
      <c r="H545" s="9" t="s">
        <v>404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1"/>
        <v>21_105-110</v>
      </c>
      <c r="O545" s="17" t="str">
        <f t="shared" si="52"/>
        <v>10_100-110</v>
      </c>
      <c r="P545" s="17" t="str">
        <f t="shared" si="53"/>
        <v>08_80&gt;</v>
      </c>
      <c r="Q545" s="9" t="s">
        <v>286</v>
      </c>
      <c r="R545" s="9" t="s">
        <v>639</v>
      </c>
      <c r="S545" s="9">
        <f t="shared" si="54"/>
        <v>4521510</v>
      </c>
      <c r="T545" s="9">
        <f t="shared" si="55"/>
        <v>61601</v>
      </c>
      <c r="W545" s="99"/>
    </row>
    <row r="546" spans="1:23" x14ac:dyDescent="0.25">
      <c r="A546" s="9">
        <v>690</v>
      </c>
      <c r="B546" s="9" t="s">
        <v>13</v>
      </c>
      <c r="C546" s="9" t="s">
        <v>407</v>
      </c>
      <c r="D546" s="9" t="s">
        <v>226</v>
      </c>
      <c r="E546" s="9" t="s">
        <v>224</v>
      </c>
      <c r="F546" s="9" t="s">
        <v>5</v>
      </c>
      <c r="G546" s="9" t="s">
        <v>354</v>
      </c>
      <c r="H546" s="9" t="s">
        <v>408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1"/>
        <v>18_90-95</v>
      </c>
      <c r="O546" s="17" t="str">
        <f t="shared" si="52"/>
        <v>9_90-100</v>
      </c>
      <c r="P546" s="17" t="str">
        <f t="shared" si="53"/>
        <v>08_80&gt;</v>
      </c>
      <c r="Q546" s="9" t="s">
        <v>286</v>
      </c>
      <c r="R546" s="9" t="s">
        <v>639</v>
      </c>
      <c r="S546" s="9">
        <f t="shared" si="54"/>
        <v>64304550</v>
      </c>
      <c r="T546" s="9">
        <f t="shared" si="55"/>
        <v>876084</v>
      </c>
      <c r="W546" s="99"/>
    </row>
    <row r="547" spans="1:23" x14ac:dyDescent="0.25">
      <c r="A547" s="9">
        <v>2</v>
      </c>
      <c r="B547" s="9" t="s">
        <v>13</v>
      </c>
      <c r="C547" s="9" t="s">
        <v>705</v>
      </c>
      <c r="D547" s="9" t="s">
        <v>226</v>
      </c>
      <c r="E547" s="9" t="s">
        <v>224</v>
      </c>
      <c r="F547" s="9" t="s">
        <v>5</v>
      </c>
      <c r="G547" s="9" t="s">
        <v>75</v>
      </c>
      <c r="H547" s="9" t="s">
        <v>198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1"/>
        <v>18_90-95</v>
      </c>
      <c r="O547" s="17" t="str">
        <f t="shared" si="52"/>
        <v>9_90-100</v>
      </c>
      <c r="P547" s="17" t="str">
        <f t="shared" si="53"/>
        <v>08_80&gt;</v>
      </c>
      <c r="Q547" s="9" t="s">
        <v>286</v>
      </c>
      <c r="R547" s="9" t="s">
        <v>639</v>
      </c>
      <c r="S547" s="9">
        <f t="shared" si="54"/>
        <v>180870</v>
      </c>
      <c r="T547" s="9">
        <f t="shared" si="55"/>
        <v>2464</v>
      </c>
      <c r="W547" s="99"/>
    </row>
    <row r="548" spans="1:23" x14ac:dyDescent="0.25">
      <c r="A548" s="9">
        <v>196</v>
      </c>
      <c r="B548" s="9" t="s">
        <v>13</v>
      </c>
      <c r="C548" s="9" t="s">
        <v>409</v>
      </c>
      <c r="D548" s="9" t="s">
        <v>226</v>
      </c>
      <c r="E548" s="9" t="s">
        <v>224</v>
      </c>
      <c r="F548" s="9" t="s">
        <v>5</v>
      </c>
      <c r="G548" s="9" t="s">
        <v>354</v>
      </c>
      <c r="H548" s="9" t="s">
        <v>410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1"/>
        <v>20_100-105</v>
      </c>
      <c r="O548" s="17" t="str">
        <f t="shared" si="52"/>
        <v>10_100-110</v>
      </c>
      <c r="P548" s="17" t="str">
        <f t="shared" si="53"/>
        <v>08_80&gt;</v>
      </c>
      <c r="Q548" s="9" t="s">
        <v>286</v>
      </c>
      <c r="R548" s="9" t="s">
        <v>639</v>
      </c>
      <c r="S548" s="9">
        <f t="shared" si="54"/>
        <v>19938884</v>
      </c>
      <c r="T548" s="9">
        <f t="shared" si="55"/>
        <v>271647</v>
      </c>
      <c r="W548" s="99"/>
    </row>
    <row r="549" spans="1:23" x14ac:dyDescent="0.25">
      <c r="A549" s="9">
        <v>46</v>
      </c>
      <c r="B549" s="9" t="s">
        <v>13</v>
      </c>
      <c r="C549" s="9" t="s">
        <v>199</v>
      </c>
      <c r="D549" s="9" t="s">
        <v>226</v>
      </c>
      <c r="E549" s="9" t="s">
        <v>224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1"/>
        <v>20_100-105</v>
      </c>
      <c r="O549" s="17" t="str">
        <f t="shared" si="52"/>
        <v>10_100-110</v>
      </c>
      <c r="P549" s="17" t="str">
        <f t="shared" si="53"/>
        <v>08_80&gt;</v>
      </c>
      <c r="Q549" s="9" t="s">
        <v>286</v>
      </c>
      <c r="R549" s="9" t="s">
        <v>639</v>
      </c>
      <c r="S549" s="9">
        <f t="shared" si="54"/>
        <v>4717806</v>
      </c>
      <c r="T549" s="9">
        <f t="shared" si="55"/>
        <v>64275</v>
      </c>
      <c r="W549" s="99"/>
    </row>
    <row r="550" spans="1:23" x14ac:dyDescent="0.25">
      <c r="A550" s="9">
        <v>13</v>
      </c>
      <c r="B550" s="9" t="s">
        <v>13</v>
      </c>
      <c r="C550" s="9" t="s">
        <v>706</v>
      </c>
      <c r="D550" s="9" t="s">
        <v>226</v>
      </c>
      <c r="E550" s="9" t="s">
        <v>224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1"/>
        <v>36_180-185</v>
      </c>
      <c r="O550" s="17" t="str">
        <f t="shared" si="52"/>
        <v>18_180-190</v>
      </c>
      <c r="P550" s="17" t="str">
        <f t="shared" si="53"/>
        <v>08_80&gt;</v>
      </c>
      <c r="Q550" s="9" t="s">
        <v>286</v>
      </c>
      <c r="R550" s="9" t="s">
        <v>639</v>
      </c>
      <c r="S550" s="9">
        <f t="shared" si="54"/>
        <v>2351570</v>
      </c>
      <c r="T550" s="9">
        <f t="shared" si="55"/>
        <v>32038</v>
      </c>
      <c r="W550" s="99"/>
    </row>
    <row r="551" spans="1:23" x14ac:dyDescent="0.25">
      <c r="A551" s="9">
        <v>118</v>
      </c>
      <c r="B551" s="9" t="s">
        <v>13</v>
      </c>
      <c r="C551" s="9" t="s">
        <v>491</v>
      </c>
      <c r="D551" s="9" t="s">
        <v>226</v>
      </c>
      <c r="E551" s="9" t="s">
        <v>224</v>
      </c>
      <c r="F551" s="9" t="s">
        <v>5</v>
      </c>
      <c r="G551" s="9" t="s">
        <v>354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1"/>
        <v>29_145-150</v>
      </c>
      <c r="O551" s="17" t="str">
        <f t="shared" si="52"/>
        <v>14_140-150</v>
      </c>
      <c r="P551" s="17" t="str">
        <f t="shared" si="53"/>
        <v>08_80&gt;</v>
      </c>
      <c r="Q551" s="9" t="s">
        <v>286</v>
      </c>
      <c r="R551" s="9" t="s">
        <v>639</v>
      </c>
      <c r="S551" s="9">
        <f t="shared" si="54"/>
        <v>17473676</v>
      </c>
      <c r="T551" s="9">
        <f t="shared" si="55"/>
        <v>238061</v>
      </c>
      <c r="W551" s="99"/>
    </row>
    <row r="552" spans="1:23" x14ac:dyDescent="0.25">
      <c r="A552" s="9">
        <v>354</v>
      </c>
      <c r="B552" s="9" t="s">
        <v>13</v>
      </c>
      <c r="C552" s="9" t="s">
        <v>707</v>
      </c>
      <c r="D552" s="9" t="s">
        <v>230</v>
      </c>
      <c r="E552" s="9" t="s">
        <v>228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1"/>
        <v>5_25-30</v>
      </c>
      <c r="O552" s="17" t="str">
        <f t="shared" si="52"/>
        <v>2_20-30</v>
      </c>
      <c r="P552" s="17" t="str">
        <f t="shared" si="53"/>
        <v>02_20-30</v>
      </c>
      <c r="Q552" s="9" t="s">
        <v>286</v>
      </c>
      <c r="R552" s="9" t="s">
        <v>639</v>
      </c>
      <c r="S552" s="9">
        <f t="shared" si="54"/>
        <v>10616460</v>
      </c>
      <c r="T552" s="9">
        <f t="shared" si="55"/>
        <v>144638</v>
      </c>
      <c r="W552" s="99"/>
    </row>
    <row r="553" spans="1:23" x14ac:dyDescent="0.25">
      <c r="A553" s="9">
        <v>134</v>
      </c>
      <c r="B553" s="9" t="s">
        <v>13</v>
      </c>
      <c r="C553" s="9" t="s">
        <v>156</v>
      </c>
      <c r="D553" s="9" t="s">
        <v>229</v>
      </c>
      <c r="E553" s="9" t="s">
        <v>228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1"/>
        <v>14_70-75</v>
      </c>
      <c r="O553" s="17" t="str">
        <f t="shared" si="52"/>
        <v>7_70-80</v>
      </c>
      <c r="P553" s="17" t="str">
        <f t="shared" si="53"/>
        <v>07_70-80</v>
      </c>
      <c r="Q553" s="9" t="s">
        <v>286</v>
      </c>
      <c r="R553" s="9" t="s">
        <v>639</v>
      </c>
      <c r="S553" s="9">
        <f t="shared" si="54"/>
        <v>9935564</v>
      </c>
      <c r="T553" s="9">
        <f t="shared" si="55"/>
        <v>135362</v>
      </c>
      <c r="W553" s="99"/>
    </row>
    <row r="554" spans="1:23" x14ac:dyDescent="0.25">
      <c r="A554" s="9">
        <v>327</v>
      </c>
      <c r="B554" s="9" t="s">
        <v>13</v>
      </c>
      <c r="C554" s="9" t="s">
        <v>463</v>
      </c>
      <c r="D554" s="9" t="s">
        <v>229</v>
      </c>
      <c r="E554" s="9" t="s">
        <v>228</v>
      </c>
      <c r="F554" s="9" t="s">
        <v>5</v>
      </c>
      <c r="G554" s="9" t="s">
        <v>170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1"/>
        <v>12_60-65</v>
      </c>
      <c r="O554" s="17" t="str">
        <f t="shared" si="52"/>
        <v>6_60-70</v>
      </c>
      <c r="P554" s="17" t="str">
        <f t="shared" si="53"/>
        <v>06_60-70</v>
      </c>
      <c r="Q554" s="9" t="s">
        <v>286</v>
      </c>
      <c r="R554" s="9" t="s">
        <v>639</v>
      </c>
      <c r="S554" s="9">
        <f t="shared" si="54"/>
        <v>20420169</v>
      </c>
      <c r="T554" s="9">
        <f t="shared" si="55"/>
        <v>278204</v>
      </c>
      <c r="W554" s="99"/>
    </row>
    <row r="555" spans="1:23" x14ac:dyDescent="0.25">
      <c r="A555" s="9">
        <v>301</v>
      </c>
      <c r="B555" s="9" t="s">
        <v>13</v>
      </c>
      <c r="C555" s="9" t="s">
        <v>459</v>
      </c>
      <c r="D555" s="9" t="s">
        <v>223</v>
      </c>
      <c r="E555" s="9" t="s">
        <v>228</v>
      </c>
      <c r="F555" s="9" t="s">
        <v>5</v>
      </c>
      <c r="G555" s="9" t="s">
        <v>170</v>
      </c>
      <c r="H555" s="9" t="s">
        <v>460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1"/>
        <v>13_65-70</v>
      </c>
      <c r="O555" s="17" t="str">
        <f t="shared" si="52"/>
        <v>6_60-70</v>
      </c>
      <c r="P555" s="17" t="str">
        <f t="shared" si="53"/>
        <v>06_60-70</v>
      </c>
      <c r="Q555" s="9" t="s">
        <v>286</v>
      </c>
      <c r="R555" s="9" t="s">
        <v>639</v>
      </c>
      <c r="S555" s="9">
        <f t="shared" si="54"/>
        <v>20131783</v>
      </c>
      <c r="T555" s="9">
        <f t="shared" si="55"/>
        <v>274275</v>
      </c>
      <c r="W555" s="99"/>
    </row>
    <row r="556" spans="1:23" x14ac:dyDescent="0.25">
      <c r="A556" s="9">
        <v>112</v>
      </c>
      <c r="B556" s="9" t="s">
        <v>13</v>
      </c>
      <c r="C556" s="9" t="s">
        <v>357</v>
      </c>
      <c r="D556" s="9" t="s">
        <v>229</v>
      </c>
      <c r="E556" s="9" t="s">
        <v>228</v>
      </c>
      <c r="F556" s="9" t="s">
        <v>5</v>
      </c>
      <c r="G556" s="9" t="s">
        <v>170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1"/>
        <v>19_95-100</v>
      </c>
      <c r="O556" s="17" t="str">
        <f t="shared" si="52"/>
        <v>9_90-100</v>
      </c>
      <c r="P556" s="17" t="str">
        <f t="shared" si="53"/>
        <v>08_80&gt;</v>
      </c>
      <c r="Q556" s="9" t="s">
        <v>286</v>
      </c>
      <c r="R556" s="9" t="s">
        <v>639</v>
      </c>
      <c r="S556" s="9">
        <f t="shared" si="54"/>
        <v>10759728</v>
      </c>
      <c r="T556" s="9">
        <f t="shared" si="55"/>
        <v>146590</v>
      </c>
      <c r="W556" s="99"/>
    </row>
    <row r="557" spans="1:23" x14ac:dyDescent="0.25">
      <c r="A557" s="9">
        <v>40</v>
      </c>
      <c r="B557" s="9" t="s">
        <v>13</v>
      </c>
      <c r="C557" s="9" t="s">
        <v>411</v>
      </c>
      <c r="D557" s="9" t="s">
        <v>229</v>
      </c>
      <c r="E557" s="9" t="s">
        <v>228</v>
      </c>
      <c r="F557" s="9" t="s">
        <v>5</v>
      </c>
      <c r="G557" s="9" t="s">
        <v>170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1"/>
        <v>20_100-105</v>
      </c>
      <c r="O557" s="17" t="str">
        <f t="shared" si="52"/>
        <v>10_100-110</v>
      </c>
      <c r="P557" s="17" t="str">
        <f t="shared" si="53"/>
        <v>08_80&gt;</v>
      </c>
      <c r="Q557" s="9" t="s">
        <v>286</v>
      </c>
      <c r="R557" s="9" t="s">
        <v>639</v>
      </c>
      <c r="S557" s="9">
        <f t="shared" si="54"/>
        <v>4188800</v>
      </c>
      <c r="T557" s="9">
        <f t="shared" si="55"/>
        <v>57068</v>
      </c>
      <c r="W557" s="99"/>
    </row>
    <row r="558" spans="1:23" x14ac:dyDescent="0.25">
      <c r="A558" s="9">
        <v>19</v>
      </c>
      <c r="B558" s="9" t="s">
        <v>13</v>
      </c>
      <c r="C558" s="9" t="s">
        <v>708</v>
      </c>
      <c r="D558" s="9" t="s">
        <v>229</v>
      </c>
      <c r="E558" s="9" t="s">
        <v>228</v>
      </c>
      <c r="F558" s="9" t="s">
        <v>5</v>
      </c>
      <c r="G558" s="9" t="s">
        <v>525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1"/>
        <v>12_60-65</v>
      </c>
      <c r="O558" s="17" t="str">
        <f t="shared" si="52"/>
        <v>6_60-70</v>
      </c>
      <c r="P558" s="17" t="str">
        <f t="shared" si="53"/>
        <v>06_60-70</v>
      </c>
      <c r="Q558" s="9" t="s">
        <v>286</v>
      </c>
      <c r="R558" s="9" t="s">
        <v>639</v>
      </c>
      <c r="S558" s="9">
        <f t="shared" si="54"/>
        <v>1222460</v>
      </c>
      <c r="T558" s="9">
        <f t="shared" si="55"/>
        <v>16655</v>
      </c>
      <c r="W558" s="99"/>
    </row>
    <row r="559" spans="1:23" x14ac:dyDescent="0.25">
      <c r="A559" s="9">
        <v>28</v>
      </c>
      <c r="B559" s="9" t="s">
        <v>13</v>
      </c>
      <c r="C559" s="9" t="s">
        <v>709</v>
      </c>
      <c r="D559" s="9" t="s">
        <v>229</v>
      </c>
      <c r="E559" s="9" t="s">
        <v>228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1"/>
        <v>22_110-115</v>
      </c>
      <c r="O559" s="17" t="str">
        <f t="shared" si="52"/>
        <v>11_110-120</v>
      </c>
      <c r="P559" s="17" t="str">
        <f t="shared" si="53"/>
        <v>08_80&gt;</v>
      </c>
      <c r="Q559" s="9" t="s">
        <v>286</v>
      </c>
      <c r="R559" s="9" t="s">
        <v>639</v>
      </c>
      <c r="S559" s="9">
        <f t="shared" si="54"/>
        <v>3161452</v>
      </c>
      <c r="T559" s="9">
        <f t="shared" si="55"/>
        <v>43072</v>
      </c>
      <c r="W559" s="99"/>
    </row>
    <row r="560" spans="1:23" x14ac:dyDescent="0.25">
      <c r="A560" s="9">
        <v>439</v>
      </c>
      <c r="B560" s="9" t="s">
        <v>13</v>
      </c>
      <c r="C560" s="9" t="s">
        <v>358</v>
      </c>
      <c r="D560" s="9" t="s">
        <v>229</v>
      </c>
      <c r="E560" s="9" t="s">
        <v>228</v>
      </c>
      <c r="F560" s="9" t="s">
        <v>5</v>
      </c>
      <c r="G560" s="9" t="s">
        <v>170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1"/>
        <v>17_85-90</v>
      </c>
      <c r="O560" s="17" t="str">
        <f t="shared" si="52"/>
        <v>8_80-90</v>
      </c>
      <c r="P560" s="17" t="str">
        <f t="shared" si="53"/>
        <v>08_80&gt;</v>
      </c>
      <c r="Q560" s="9" t="s">
        <v>286</v>
      </c>
      <c r="R560" s="9" t="s">
        <v>639</v>
      </c>
      <c r="S560" s="9">
        <f t="shared" si="54"/>
        <v>37384362</v>
      </c>
      <c r="T560" s="9">
        <f t="shared" si="55"/>
        <v>509324</v>
      </c>
      <c r="W560" s="99"/>
    </row>
    <row r="561" spans="1:23" x14ac:dyDescent="0.25">
      <c r="A561" s="9">
        <v>108</v>
      </c>
      <c r="B561" s="9" t="s">
        <v>13</v>
      </c>
      <c r="C561" s="9" t="s">
        <v>492</v>
      </c>
      <c r="D561" s="9" t="s">
        <v>229</v>
      </c>
      <c r="E561" s="9" t="s">
        <v>228</v>
      </c>
      <c r="F561" s="9" t="s">
        <v>5</v>
      </c>
      <c r="G561" s="9" t="s">
        <v>354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1"/>
        <v>18_90-95</v>
      </c>
      <c r="O561" s="17" t="str">
        <f t="shared" si="52"/>
        <v>9_90-100</v>
      </c>
      <c r="P561" s="17" t="str">
        <f t="shared" si="53"/>
        <v>08_80&gt;</v>
      </c>
      <c r="Q561" s="9" t="s">
        <v>286</v>
      </c>
      <c r="R561" s="9" t="s">
        <v>639</v>
      </c>
      <c r="S561" s="9">
        <f t="shared" si="54"/>
        <v>10083960</v>
      </c>
      <c r="T561" s="9">
        <f t="shared" si="55"/>
        <v>137384</v>
      </c>
      <c r="W561" s="99"/>
    </row>
    <row r="562" spans="1:23" x14ac:dyDescent="0.25">
      <c r="A562" s="9">
        <v>4</v>
      </c>
      <c r="B562" s="9" t="s">
        <v>13</v>
      </c>
      <c r="C562" s="9" t="s">
        <v>132</v>
      </c>
      <c r="D562" s="9" t="s">
        <v>225</v>
      </c>
      <c r="E562" s="9" t="s">
        <v>228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1"/>
        <v>15_75-80</v>
      </c>
      <c r="O562" s="17" t="str">
        <f t="shared" si="52"/>
        <v>7_70-80</v>
      </c>
      <c r="P562" s="17" t="str">
        <f t="shared" si="53"/>
        <v>07_70-80</v>
      </c>
      <c r="Q562" s="9" t="s">
        <v>286</v>
      </c>
      <c r="R562" s="9" t="s">
        <v>639</v>
      </c>
      <c r="S562" s="9">
        <f t="shared" si="54"/>
        <v>318808</v>
      </c>
      <c r="T562" s="9">
        <f t="shared" si="55"/>
        <v>4343</v>
      </c>
      <c r="W562" s="99"/>
    </row>
    <row r="563" spans="1:23" x14ac:dyDescent="0.25">
      <c r="A563" s="9">
        <v>148</v>
      </c>
      <c r="B563" s="9" t="s">
        <v>13</v>
      </c>
      <c r="C563" s="9" t="s">
        <v>412</v>
      </c>
      <c r="D563" s="9" t="s">
        <v>225</v>
      </c>
      <c r="E563" s="9" t="s">
        <v>228</v>
      </c>
      <c r="F563" s="9" t="s">
        <v>5</v>
      </c>
      <c r="G563" s="9" t="s">
        <v>170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1"/>
        <v>17_85-90</v>
      </c>
      <c r="O563" s="17" t="str">
        <f t="shared" si="52"/>
        <v>8_80-90</v>
      </c>
      <c r="P563" s="17" t="str">
        <f t="shared" si="53"/>
        <v>08_80&gt;</v>
      </c>
      <c r="Q563" s="9" t="s">
        <v>286</v>
      </c>
      <c r="R563" s="9" t="s">
        <v>639</v>
      </c>
      <c r="S563" s="9">
        <f t="shared" si="54"/>
        <v>13118128</v>
      </c>
      <c r="T563" s="9">
        <f t="shared" si="55"/>
        <v>178721</v>
      </c>
      <c r="W563" s="99"/>
    </row>
    <row r="564" spans="1:23" x14ac:dyDescent="0.25">
      <c r="A564" s="9">
        <v>245</v>
      </c>
      <c r="B564" s="9" t="s">
        <v>13</v>
      </c>
      <c r="C564" s="9" t="s">
        <v>418</v>
      </c>
      <c r="D564" s="9" t="s">
        <v>225</v>
      </c>
      <c r="E564" s="9" t="s">
        <v>228</v>
      </c>
      <c r="F564" s="9" t="s">
        <v>5</v>
      </c>
      <c r="G564" s="9" t="s">
        <v>170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1"/>
        <v>18_90-95</v>
      </c>
      <c r="O564" s="17" t="str">
        <f t="shared" si="52"/>
        <v>9_90-100</v>
      </c>
      <c r="P564" s="17" t="str">
        <f t="shared" si="53"/>
        <v>08_80&gt;</v>
      </c>
      <c r="Q564" s="9" t="s">
        <v>286</v>
      </c>
      <c r="R564" s="9" t="s">
        <v>639</v>
      </c>
      <c r="S564" s="9">
        <f t="shared" si="54"/>
        <v>22227625</v>
      </c>
      <c r="T564" s="9">
        <f t="shared" si="55"/>
        <v>302829</v>
      </c>
      <c r="W564" s="99"/>
    </row>
    <row r="565" spans="1:23" x14ac:dyDescent="0.25">
      <c r="A565" s="9">
        <v>2</v>
      </c>
      <c r="B565" s="9" t="s">
        <v>13</v>
      </c>
      <c r="C565" s="9" t="s">
        <v>710</v>
      </c>
      <c r="D565" s="9" t="s">
        <v>223</v>
      </c>
      <c r="E565" s="9" t="s">
        <v>228</v>
      </c>
      <c r="F565" s="9" t="s">
        <v>5</v>
      </c>
      <c r="G565" s="9" t="s">
        <v>525</v>
      </c>
      <c r="H565" s="9" t="s">
        <v>570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1"/>
        <v>19_95-100</v>
      </c>
      <c r="O565" s="17" t="str">
        <f t="shared" si="52"/>
        <v>9_90-100</v>
      </c>
      <c r="P565" s="17" t="str">
        <f t="shared" si="53"/>
        <v>08_80&gt;</v>
      </c>
      <c r="Q565" s="9" t="s">
        <v>286</v>
      </c>
      <c r="R565" s="9" t="s">
        <v>639</v>
      </c>
      <c r="S565" s="9">
        <f t="shared" si="54"/>
        <v>194320</v>
      </c>
      <c r="T565" s="9">
        <f t="shared" si="55"/>
        <v>2647</v>
      </c>
      <c r="W565" s="99"/>
    </row>
    <row r="566" spans="1:23" x14ac:dyDescent="0.25">
      <c r="A566" s="9">
        <v>87</v>
      </c>
      <c r="B566" s="9" t="s">
        <v>13</v>
      </c>
      <c r="C566" s="9" t="s">
        <v>356</v>
      </c>
      <c r="D566" s="9" t="s">
        <v>229</v>
      </c>
      <c r="E566" s="9" t="s">
        <v>228</v>
      </c>
      <c r="F566" s="9" t="s">
        <v>5</v>
      </c>
      <c r="G566" s="9" t="s">
        <v>170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1"/>
        <v>21_105-110</v>
      </c>
      <c r="O566" s="17" t="str">
        <f t="shared" si="52"/>
        <v>10_100-110</v>
      </c>
      <c r="P566" s="17" t="str">
        <f t="shared" si="53"/>
        <v>08_80&gt;</v>
      </c>
      <c r="Q566" s="9" t="s">
        <v>286</v>
      </c>
      <c r="R566" s="9" t="s">
        <v>639</v>
      </c>
      <c r="S566" s="9">
        <f t="shared" si="54"/>
        <v>9438282</v>
      </c>
      <c r="T566" s="9">
        <f t="shared" si="55"/>
        <v>128587</v>
      </c>
      <c r="W566" s="99"/>
    </row>
    <row r="567" spans="1:23" x14ac:dyDescent="0.25">
      <c r="A567" s="9">
        <v>199</v>
      </c>
      <c r="B567" s="9" t="s">
        <v>13</v>
      </c>
      <c r="C567" s="9" t="s">
        <v>413</v>
      </c>
      <c r="D567" s="9" t="s">
        <v>229</v>
      </c>
      <c r="E567" s="9" t="s">
        <v>228</v>
      </c>
      <c r="F567" s="9" t="s">
        <v>5</v>
      </c>
      <c r="G567" s="9" t="s">
        <v>170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1"/>
        <v>20_100-105</v>
      </c>
      <c r="O567" s="17" t="str">
        <f t="shared" si="52"/>
        <v>10_100-110</v>
      </c>
      <c r="P567" s="17" t="str">
        <f t="shared" si="53"/>
        <v>08_80&gt;</v>
      </c>
      <c r="Q567" s="9" t="s">
        <v>286</v>
      </c>
      <c r="R567" s="9" t="s">
        <v>639</v>
      </c>
      <c r="S567" s="9">
        <f t="shared" si="54"/>
        <v>20858583</v>
      </c>
      <c r="T567" s="9">
        <f t="shared" si="55"/>
        <v>284177</v>
      </c>
      <c r="W567" s="99"/>
    </row>
    <row r="568" spans="1:23" x14ac:dyDescent="0.25">
      <c r="A568" s="9">
        <v>6</v>
      </c>
      <c r="B568" s="9" t="s">
        <v>13</v>
      </c>
      <c r="C568" s="9" t="s">
        <v>711</v>
      </c>
      <c r="D568" s="9" t="s">
        <v>229</v>
      </c>
      <c r="E568" s="9" t="s">
        <v>228</v>
      </c>
      <c r="F568" s="9" t="s">
        <v>5</v>
      </c>
      <c r="G568" s="9" t="s">
        <v>170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1"/>
        <v>26_130-135</v>
      </c>
      <c r="O568" s="17" t="str">
        <f t="shared" si="52"/>
        <v>13_130-140</v>
      </c>
      <c r="P568" s="17" t="str">
        <f t="shared" si="53"/>
        <v>08_80&gt;</v>
      </c>
      <c r="Q568" s="9" t="s">
        <v>286</v>
      </c>
      <c r="R568" s="9" t="s">
        <v>639</v>
      </c>
      <c r="S568" s="9">
        <f t="shared" si="54"/>
        <v>804000</v>
      </c>
      <c r="T568" s="9">
        <f t="shared" si="55"/>
        <v>10954</v>
      </c>
      <c r="W568" s="99"/>
    </row>
    <row r="569" spans="1:23" x14ac:dyDescent="0.25">
      <c r="A569" s="9">
        <v>7</v>
      </c>
      <c r="B569" s="9" t="s">
        <v>13</v>
      </c>
      <c r="C569" s="9" t="s">
        <v>464</v>
      </c>
      <c r="D569" s="9" t="s">
        <v>225</v>
      </c>
      <c r="E569" s="9" t="s">
        <v>228</v>
      </c>
      <c r="F569" s="9" t="s">
        <v>5</v>
      </c>
      <c r="G569" s="9" t="s">
        <v>170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1"/>
        <v>34_170-175</v>
      </c>
      <c r="O569" s="17" t="str">
        <f t="shared" si="52"/>
        <v>17_170-180</v>
      </c>
      <c r="P569" s="17" t="str">
        <f t="shared" si="53"/>
        <v>08_80&gt;</v>
      </c>
      <c r="Q569" s="9" t="s">
        <v>286</v>
      </c>
      <c r="R569" s="9" t="s">
        <v>639</v>
      </c>
      <c r="S569" s="9">
        <f t="shared" si="54"/>
        <v>1196349</v>
      </c>
      <c r="T569" s="9">
        <f t="shared" si="55"/>
        <v>16299</v>
      </c>
      <c r="W569" s="99"/>
    </row>
    <row r="570" spans="1:23" x14ac:dyDescent="0.25">
      <c r="A570" s="9">
        <v>9</v>
      </c>
      <c r="B570" s="9" t="s">
        <v>13</v>
      </c>
      <c r="C570" s="9" t="s">
        <v>712</v>
      </c>
      <c r="D570" s="9" t="s">
        <v>229</v>
      </c>
      <c r="E570" s="9" t="s">
        <v>228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1"/>
        <v>66_330-335</v>
      </c>
      <c r="O570" s="17" t="str">
        <f t="shared" si="52"/>
        <v>33_330-340</v>
      </c>
      <c r="P570" s="17" t="str">
        <f t="shared" si="53"/>
        <v>08_80&gt;</v>
      </c>
      <c r="Q570" s="9" t="s">
        <v>286</v>
      </c>
      <c r="R570" s="9" t="s">
        <v>639</v>
      </c>
      <c r="S570" s="9">
        <f t="shared" si="54"/>
        <v>2988702</v>
      </c>
      <c r="T570" s="9">
        <f t="shared" si="55"/>
        <v>40718</v>
      </c>
      <c r="W570" s="99"/>
    </row>
    <row r="571" spans="1:23" x14ac:dyDescent="0.25">
      <c r="A571" s="9">
        <v>2</v>
      </c>
      <c r="B571" s="9" t="s">
        <v>13</v>
      </c>
      <c r="C571" s="9" t="s">
        <v>465</v>
      </c>
      <c r="D571" s="9" t="s">
        <v>231</v>
      </c>
      <c r="E571" s="9" t="s">
        <v>228</v>
      </c>
      <c r="F571" s="9" t="s">
        <v>5</v>
      </c>
      <c r="G571" s="9" t="s">
        <v>354</v>
      </c>
      <c r="H571" s="9" t="s">
        <v>188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1"/>
        <v>22_110-115</v>
      </c>
      <c r="O571" s="17" t="str">
        <f t="shared" si="52"/>
        <v>11_110-120</v>
      </c>
      <c r="P571" s="17" t="str">
        <f t="shared" si="53"/>
        <v>08_80&gt;</v>
      </c>
      <c r="Q571" s="9" t="s">
        <v>286</v>
      </c>
      <c r="R571" s="9" t="s">
        <v>639</v>
      </c>
      <c r="S571" s="9">
        <f t="shared" si="54"/>
        <v>221922</v>
      </c>
      <c r="T571" s="9">
        <f t="shared" si="55"/>
        <v>3023</v>
      </c>
      <c r="W571" s="99"/>
    </row>
    <row r="572" spans="1:23" x14ac:dyDescent="0.25">
      <c r="A572" s="9">
        <v>25</v>
      </c>
      <c r="B572" s="9" t="s">
        <v>13</v>
      </c>
      <c r="C572" s="9" t="s">
        <v>419</v>
      </c>
      <c r="D572" s="9" t="s">
        <v>231</v>
      </c>
      <c r="E572" s="9" t="s">
        <v>228</v>
      </c>
      <c r="F572" s="9" t="s">
        <v>5</v>
      </c>
      <c r="G572" s="9" t="s">
        <v>354</v>
      </c>
      <c r="H572" s="9" t="s">
        <v>420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1"/>
        <v>26_130-135</v>
      </c>
      <c r="O572" s="17" t="str">
        <f t="shared" si="52"/>
        <v>13_130-140</v>
      </c>
      <c r="P572" s="17" t="str">
        <f t="shared" si="53"/>
        <v>08_80&gt;</v>
      </c>
      <c r="Q572" s="9" t="s">
        <v>286</v>
      </c>
      <c r="R572" s="9" t="s">
        <v>639</v>
      </c>
      <c r="S572" s="9">
        <f t="shared" si="54"/>
        <v>3340300</v>
      </c>
      <c r="T572" s="9">
        <f t="shared" si="55"/>
        <v>45508</v>
      </c>
      <c r="W572" s="99"/>
    </row>
    <row r="573" spans="1:23" x14ac:dyDescent="0.25">
      <c r="A573" s="9">
        <v>4</v>
      </c>
      <c r="B573" s="9" t="s">
        <v>13</v>
      </c>
      <c r="C573" s="9" t="s">
        <v>157</v>
      </c>
      <c r="D573" s="9" t="s">
        <v>231</v>
      </c>
      <c r="E573" s="9" t="s">
        <v>228</v>
      </c>
      <c r="F573" s="9" t="s">
        <v>5</v>
      </c>
      <c r="G573" s="9" t="s">
        <v>75</v>
      </c>
      <c r="H573" s="9" t="s">
        <v>405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1"/>
        <v>43_215-220</v>
      </c>
      <c r="O573" s="17" t="str">
        <f t="shared" si="52"/>
        <v>21_210-220</v>
      </c>
      <c r="P573" s="17" t="str">
        <f t="shared" si="53"/>
        <v>08_80&gt;</v>
      </c>
      <c r="Q573" s="9" t="s">
        <v>286</v>
      </c>
      <c r="R573" s="9" t="s">
        <v>639</v>
      </c>
      <c r="S573" s="9">
        <f t="shared" si="54"/>
        <v>879312</v>
      </c>
      <c r="T573" s="9">
        <f t="shared" si="55"/>
        <v>11980</v>
      </c>
      <c r="W573" s="99"/>
    </row>
    <row r="574" spans="1:23" x14ac:dyDescent="0.25">
      <c r="A574" s="9">
        <v>38</v>
      </c>
      <c r="B574" s="9" t="s">
        <v>13</v>
      </c>
      <c r="C574" s="9" t="s">
        <v>713</v>
      </c>
      <c r="D574" s="9" t="s">
        <v>231</v>
      </c>
      <c r="E574" s="9" t="s">
        <v>228</v>
      </c>
      <c r="F574" s="9" t="s">
        <v>5</v>
      </c>
      <c r="G574" s="9" t="s">
        <v>354</v>
      </c>
      <c r="H574" s="9" t="s">
        <v>405</v>
      </c>
      <c r="I574" s="9">
        <v>15</v>
      </c>
      <c r="J574" s="9" t="s">
        <v>714</v>
      </c>
      <c r="L574" s="9" t="s">
        <v>50</v>
      </c>
      <c r="M574" s="9">
        <v>235408</v>
      </c>
      <c r="N574" s="17" t="str">
        <f t="shared" si="51"/>
        <v>47_235-240</v>
      </c>
      <c r="O574" s="17" t="str">
        <f t="shared" si="52"/>
        <v>23_230-240</v>
      </c>
      <c r="P574" s="17" t="str">
        <f t="shared" si="53"/>
        <v>08_80&gt;</v>
      </c>
      <c r="Q574" s="9" t="s">
        <v>286</v>
      </c>
      <c r="R574" s="9" t="s">
        <v>639</v>
      </c>
      <c r="S574" s="9">
        <f t="shared" si="54"/>
        <v>8945504</v>
      </c>
      <c r="T574" s="9">
        <f t="shared" si="55"/>
        <v>121873</v>
      </c>
      <c r="W574" s="99"/>
    </row>
    <row r="575" spans="1:23" x14ac:dyDescent="0.25">
      <c r="A575" s="9">
        <v>4</v>
      </c>
      <c r="B575" s="9" t="s">
        <v>13</v>
      </c>
      <c r="C575" s="9" t="s">
        <v>414</v>
      </c>
      <c r="D575" s="9" t="s">
        <v>231</v>
      </c>
      <c r="E575" s="9" t="s">
        <v>228</v>
      </c>
      <c r="F575" s="9" t="s">
        <v>5</v>
      </c>
      <c r="G575" s="9" t="s">
        <v>354</v>
      </c>
      <c r="H575" s="9" t="s">
        <v>415</v>
      </c>
      <c r="I575" s="9">
        <v>15</v>
      </c>
      <c r="J575" s="9" t="s">
        <v>416</v>
      </c>
      <c r="L575" s="9" t="s">
        <v>50</v>
      </c>
      <c r="M575" s="9">
        <v>272960</v>
      </c>
      <c r="N575" s="17" t="str">
        <f t="shared" si="51"/>
        <v>54_270-275</v>
      </c>
      <c r="O575" s="17" t="str">
        <f t="shared" si="52"/>
        <v>27_270-280</v>
      </c>
      <c r="P575" s="17" t="str">
        <f t="shared" si="53"/>
        <v>08_80&gt;</v>
      </c>
      <c r="Q575" s="9" t="s">
        <v>286</v>
      </c>
      <c r="R575" s="9" t="s">
        <v>639</v>
      </c>
      <c r="S575" s="9">
        <f t="shared" si="54"/>
        <v>1091840</v>
      </c>
      <c r="T575" s="9">
        <f t="shared" si="55"/>
        <v>14875</v>
      </c>
      <c r="W575" s="99"/>
    </row>
    <row r="576" spans="1:23" x14ac:dyDescent="0.25">
      <c r="A576" s="9">
        <v>34</v>
      </c>
      <c r="B576" s="9" t="s">
        <v>13</v>
      </c>
      <c r="C576" s="9" t="s">
        <v>421</v>
      </c>
      <c r="D576" s="9" t="s">
        <v>231</v>
      </c>
      <c r="E576" s="9" t="s">
        <v>228</v>
      </c>
      <c r="F576" s="9" t="s">
        <v>5</v>
      </c>
      <c r="G576" s="9" t="s">
        <v>354</v>
      </c>
      <c r="H576" s="9" t="s">
        <v>422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1"/>
        <v>51_255-260</v>
      </c>
      <c r="O576" s="17" t="str">
        <f t="shared" si="52"/>
        <v>25_250-260</v>
      </c>
      <c r="P576" s="17" t="str">
        <f t="shared" si="53"/>
        <v>08_80&gt;</v>
      </c>
      <c r="Q576" s="9" t="s">
        <v>286</v>
      </c>
      <c r="R576" s="9" t="s">
        <v>639</v>
      </c>
      <c r="S576" s="9">
        <f t="shared" si="54"/>
        <v>8684280</v>
      </c>
      <c r="T576" s="9">
        <f t="shared" si="55"/>
        <v>118314</v>
      </c>
      <c r="W576" s="99"/>
    </row>
    <row r="577" spans="1:23" x14ac:dyDescent="0.25">
      <c r="A577" s="9">
        <v>9</v>
      </c>
      <c r="B577" s="9" t="s">
        <v>13</v>
      </c>
      <c r="C577" s="9" t="s">
        <v>461</v>
      </c>
      <c r="D577" s="9" t="s">
        <v>231</v>
      </c>
      <c r="E577" s="9" t="s">
        <v>228</v>
      </c>
      <c r="F577" s="9" t="s">
        <v>5</v>
      </c>
      <c r="G577" s="9" t="s">
        <v>354</v>
      </c>
      <c r="H577" s="9" t="s">
        <v>158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1"/>
        <v>59_295-300</v>
      </c>
      <c r="O577" s="17" t="str">
        <f t="shared" si="52"/>
        <v>29_290-300</v>
      </c>
      <c r="P577" s="17" t="str">
        <f t="shared" si="53"/>
        <v>08_80&gt;</v>
      </c>
      <c r="Q577" s="9" t="s">
        <v>286</v>
      </c>
      <c r="R577" s="9" t="s">
        <v>639</v>
      </c>
      <c r="S577" s="9">
        <f t="shared" si="54"/>
        <v>2655891</v>
      </c>
      <c r="T577" s="9">
        <f t="shared" si="55"/>
        <v>36184</v>
      </c>
      <c r="W577" s="99"/>
    </row>
    <row r="578" spans="1:23" x14ac:dyDescent="0.25">
      <c r="A578" s="9">
        <v>13</v>
      </c>
      <c r="B578" s="9" t="s">
        <v>13</v>
      </c>
      <c r="C578" s="9" t="s">
        <v>554</v>
      </c>
      <c r="D578" s="9" t="s">
        <v>229</v>
      </c>
      <c r="E578" s="9" t="s">
        <v>228</v>
      </c>
      <c r="F578" s="9" t="s">
        <v>5</v>
      </c>
      <c r="G578" s="9" t="s">
        <v>183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1"/>
        <v>9_45-50</v>
      </c>
      <c r="O578" s="17" t="str">
        <f t="shared" si="52"/>
        <v>4_40-50</v>
      </c>
      <c r="P578" s="17" t="str">
        <f t="shared" si="53"/>
        <v>04_40-50</v>
      </c>
      <c r="Q578" s="9" t="s">
        <v>286</v>
      </c>
      <c r="R578" s="9" t="s">
        <v>639</v>
      </c>
      <c r="S578" s="9">
        <f t="shared" si="54"/>
        <v>625885</v>
      </c>
      <c r="T578" s="9">
        <f t="shared" si="55"/>
        <v>8527</v>
      </c>
      <c r="W578" s="99"/>
    </row>
    <row r="579" spans="1:23" x14ac:dyDescent="0.25">
      <c r="A579" s="9">
        <v>41</v>
      </c>
      <c r="B579" s="9" t="s">
        <v>13</v>
      </c>
      <c r="C579" s="9" t="s">
        <v>555</v>
      </c>
      <c r="D579" s="9" t="s">
        <v>225</v>
      </c>
      <c r="E579" s="9" t="s">
        <v>228</v>
      </c>
      <c r="F579" s="9" t="s">
        <v>5</v>
      </c>
      <c r="G579" s="9" t="s">
        <v>183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6">CONCATENATE(ROUNDDOWN(M579/5000,0),"_",ROUNDDOWN(M579/5000,0)*5,"-",ROUNDUP((M579+1)/5000,0)*5)</f>
        <v>10_50-55</v>
      </c>
      <c r="O579" s="17" t="str">
        <f t="shared" si="52"/>
        <v>5_50-60</v>
      </c>
      <c r="P579" s="17" t="str">
        <f t="shared" si="53"/>
        <v>05_50-60</v>
      </c>
      <c r="Q579" s="9" t="s">
        <v>286</v>
      </c>
      <c r="R579" s="9" t="s">
        <v>639</v>
      </c>
      <c r="S579" s="9">
        <f t="shared" si="54"/>
        <v>2224783</v>
      </c>
      <c r="T579" s="9">
        <f t="shared" si="55"/>
        <v>30310</v>
      </c>
      <c r="W579" s="99"/>
    </row>
    <row r="580" spans="1:23" x14ac:dyDescent="0.25">
      <c r="A580" s="9">
        <v>3</v>
      </c>
      <c r="B580" s="9" t="s">
        <v>13</v>
      </c>
      <c r="C580" s="9" t="s">
        <v>715</v>
      </c>
      <c r="D580" s="9" t="s">
        <v>225</v>
      </c>
      <c r="E580" s="9" t="s">
        <v>228</v>
      </c>
      <c r="F580" s="9" t="s">
        <v>5</v>
      </c>
      <c r="G580" s="9" t="s">
        <v>170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6"/>
        <v>8_40-45</v>
      </c>
      <c r="O580" s="17" t="str">
        <f t="shared" si="52"/>
        <v>4_40-50</v>
      </c>
      <c r="P580" s="17" t="str">
        <f t="shared" si="53"/>
        <v>04_40-50</v>
      </c>
      <c r="Q580" s="9" t="s">
        <v>286</v>
      </c>
      <c r="R580" s="9" t="s">
        <v>639</v>
      </c>
      <c r="S580" s="9">
        <f t="shared" si="54"/>
        <v>125970</v>
      </c>
      <c r="T580" s="9">
        <f t="shared" si="55"/>
        <v>1716</v>
      </c>
      <c r="W580" s="99"/>
    </row>
    <row r="581" spans="1:23" x14ac:dyDescent="0.25">
      <c r="A581" s="9">
        <v>36</v>
      </c>
      <c r="B581" s="9" t="s">
        <v>13</v>
      </c>
      <c r="C581" s="9" t="s">
        <v>360</v>
      </c>
      <c r="D581" s="9" t="s">
        <v>225</v>
      </c>
      <c r="E581" s="9" t="s">
        <v>228</v>
      </c>
      <c r="F581" s="9" t="s">
        <v>5</v>
      </c>
      <c r="G581" s="9" t="s">
        <v>183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6"/>
        <v>10_50-55</v>
      </c>
      <c r="O581" s="17" t="str">
        <f t="shared" si="52"/>
        <v>5_50-60</v>
      </c>
      <c r="P581" s="17" t="str">
        <f t="shared" si="53"/>
        <v>05_50-60</v>
      </c>
      <c r="Q581" s="9" t="s">
        <v>286</v>
      </c>
      <c r="R581" s="9" t="s">
        <v>639</v>
      </c>
      <c r="S581" s="9">
        <f t="shared" si="54"/>
        <v>1892124</v>
      </c>
      <c r="T581" s="9">
        <f t="shared" si="55"/>
        <v>25778</v>
      </c>
      <c r="W581" s="99"/>
    </row>
    <row r="582" spans="1:23" x14ac:dyDescent="0.25">
      <c r="A582" s="9">
        <v>38</v>
      </c>
      <c r="B582" s="9" t="s">
        <v>13</v>
      </c>
      <c r="C582" s="9" t="s">
        <v>584</v>
      </c>
      <c r="D582" s="9" t="s">
        <v>229</v>
      </c>
      <c r="E582" s="9" t="s">
        <v>228</v>
      </c>
      <c r="F582" s="9" t="s">
        <v>5</v>
      </c>
      <c r="G582" s="9" t="s">
        <v>525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6"/>
        <v>14_70-75</v>
      </c>
      <c r="O582" s="17" t="str">
        <f t="shared" si="52"/>
        <v>7_70-80</v>
      </c>
      <c r="P582" s="17" t="str">
        <f t="shared" si="53"/>
        <v>07_70-80</v>
      </c>
      <c r="Q582" s="9" t="s">
        <v>286</v>
      </c>
      <c r="R582" s="9" t="s">
        <v>639</v>
      </c>
      <c r="S582" s="9">
        <f t="shared" si="54"/>
        <v>2741206</v>
      </c>
      <c r="T582" s="9">
        <f t="shared" si="55"/>
        <v>37346</v>
      </c>
      <c r="W582" s="99"/>
    </row>
    <row r="583" spans="1:23" x14ac:dyDescent="0.25">
      <c r="A583" s="9">
        <v>9</v>
      </c>
      <c r="B583" s="9" t="s">
        <v>13</v>
      </c>
      <c r="C583" s="9" t="s">
        <v>203</v>
      </c>
      <c r="D583" s="9" t="s">
        <v>229</v>
      </c>
      <c r="E583" s="9" t="s">
        <v>228</v>
      </c>
      <c r="F583" s="9" t="s">
        <v>5</v>
      </c>
      <c r="G583" s="9" t="s">
        <v>170</v>
      </c>
      <c r="H583" s="9" t="s">
        <v>175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6"/>
        <v>12_60-65</v>
      </c>
      <c r="O583" s="17" t="str">
        <f t="shared" si="52"/>
        <v>6_60-70</v>
      </c>
      <c r="P583" s="17" t="str">
        <f t="shared" si="53"/>
        <v>06_60-70</v>
      </c>
      <c r="Q583" s="9" t="s">
        <v>286</v>
      </c>
      <c r="R583" s="9" t="s">
        <v>639</v>
      </c>
      <c r="S583" s="9">
        <f t="shared" si="54"/>
        <v>565020</v>
      </c>
      <c r="T583" s="9">
        <f t="shared" si="55"/>
        <v>7698</v>
      </c>
      <c r="W583" s="99"/>
    </row>
    <row r="584" spans="1:23" x14ac:dyDescent="0.25">
      <c r="A584" s="9">
        <v>161</v>
      </c>
      <c r="B584" s="9" t="s">
        <v>13</v>
      </c>
      <c r="C584" s="9" t="s">
        <v>493</v>
      </c>
      <c r="D584" s="9" t="s">
        <v>229</v>
      </c>
      <c r="E584" s="9" t="s">
        <v>228</v>
      </c>
      <c r="F584" s="9" t="s">
        <v>5</v>
      </c>
      <c r="G584" s="9" t="s">
        <v>183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6"/>
        <v>12_60-65</v>
      </c>
      <c r="O584" s="17" t="str">
        <f t="shared" si="52"/>
        <v>6_60-70</v>
      </c>
      <c r="P584" s="17" t="str">
        <f t="shared" si="53"/>
        <v>06_60-70</v>
      </c>
      <c r="Q584" s="9" t="s">
        <v>286</v>
      </c>
      <c r="R584" s="9" t="s">
        <v>639</v>
      </c>
      <c r="S584" s="9">
        <f t="shared" si="54"/>
        <v>10032393</v>
      </c>
      <c r="T584" s="9">
        <f t="shared" si="55"/>
        <v>136681</v>
      </c>
      <c r="W584" s="99"/>
    </row>
    <row r="585" spans="1:23" x14ac:dyDescent="0.25">
      <c r="A585" s="9">
        <v>55</v>
      </c>
      <c r="B585" s="9" t="s">
        <v>13</v>
      </c>
      <c r="C585" s="9" t="s">
        <v>462</v>
      </c>
      <c r="D585" s="9" t="s">
        <v>225</v>
      </c>
      <c r="E585" s="9" t="s">
        <v>228</v>
      </c>
      <c r="F585" s="9" t="s">
        <v>5</v>
      </c>
      <c r="G585" s="9" t="s">
        <v>183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6"/>
        <v>14_70-75</v>
      </c>
      <c r="O585" s="17" t="str">
        <f t="shared" si="52"/>
        <v>7_70-80</v>
      </c>
      <c r="P585" s="17" t="str">
        <f t="shared" si="53"/>
        <v>07_70-80</v>
      </c>
      <c r="Q585" s="9" t="s">
        <v>286</v>
      </c>
      <c r="R585" s="9" t="s">
        <v>639</v>
      </c>
      <c r="S585" s="9">
        <f t="shared" si="54"/>
        <v>4081550</v>
      </c>
      <c r="T585" s="9">
        <f t="shared" si="55"/>
        <v>55607</v>
      </c>
      <c r="W585" s="99"/>
    </row>
    <row r="586" spans="1:23" x14ac:dyDescent="0.25">
      <c r="A586" s="9">
        <v>36</v>
      </c>
      <c r="B586" s="9" t="s">
        <v>13</v>
      </c>
      <c r="C586" s="9" t="s">
        <v>494</v>
      </c>
      <c r="D586" s="9" t="s">
        <v>226</v>
      </c>
      <c r="E586" s="9" t="s">
        <v>228</v>
      </c>
      <c r="F586" s="9" t="s">
        <v>5</v>
      </c>
      <c r="G586" s="9" t="s">
        <v>354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6"/>
        <v>21_105-110</v>
      </c>
      <c r="O586" s="17" t="str">
        <f t="shared" si="52"/>
        <v>10_100-110</v>
      </c>
      <c r="P586" s="17" t="str">
        <f t="shared" si="53"/>
        <v>08_80&gt;</v>
      </c>
      <c r="Q586" s="9" t="s">
        <v>286</v>
      </c>
      <c r="R586" s="9" t="s">
        <v>639</v>
      </c>
      <c r="S586" s="9">
        <f t="shared" si="54"/>
        <v>3806352</v>
      </c>
      <c r="T586" s="9">
        <f t="shared" si="55"/>
        <v>51858</v>
      </c>
      <c r="W586" s="99"/>
    </row>
    <row r="587" spans="1:23" x14ac:dyDescent="0.25">
      <c r="A587" s="9">
        <v>27</v>
      </c>
      <c r="B587" s="9" t="s">
        <v>13</v>
      </c>
      <c r="C587" s="9" t="s">
        <v>133</v>
      </c>
      <c r="D587" s="9" t="s">
        <v>226</v>
      </c>
      <c r="E587" s="9" t="s">
        <v>228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6"/>
        <v>17_85-90</v>
      </c>
      <c r="O587" s="17" t="str">
        <f t="shared" si="52"/>
        <v>8_80-90</v>
      </c>
      <c r="P587" s="17" t="str">
        <f t="shared" si="53"/>
        <v>08_80&gt;</v>
      </c>
      <c r="Q587" s="9" t="s">
        <v>286</v>
      </c>
      <c r="R587" s="9" t="s">
        <v>639</v>
      </c>
      <c r="S587" s="9">
        <f t="shared" si="54"/>
        <v>2386044</v>
      </c>
      <c r="T587" s="9">
        <f t="shared" si="55"/>
        <v>32507</v>
      </c>
      <c r="W587" s="99"/>
    </row>
    <row r="588" spans="1:23" x14ac:dyDescent="0.25">
      <c r="A588" s="9">
        <v>13</v>
      </c>
      <c r="B588" s="9" t="s">
        <v>13</v>
      </c>
      <c r="C588" s="9" t="s">
        <v>308</v>
      </c>
      <c r="D588" s="9" t="s">
        <v>229</v>
      </c>
      <c r="E588" s="9" t="s">
        <v>224</v>
      </c>
      <c r="F588" s="9" t="s">
        <v>5</v>
      </c>
      <c r="G588" s="9" t="s">
        <v>170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6"/>
        <v>23_115-120</v>
      </c>
      <c r="O588" s="17" t="str">
        <f t="shared" si="52"/>
        <v>11_110-120</v>
      </c>
      <c r="P588" s="17" t="str">
        <f t="shared" si="53"/>
        <v>08_80&gt;</v>
      </c>
      <c r="Q588" s="9" t="s">
        <v>286</v>
      </c>
      <c r="R588" s="9" t="s">
        <v>639</v>
      </c>
      <c r="S588" s="9">
        <f t="shared" si="54"/>
        <v>1547052</v>
      </c>
      <c r="T588" s="9">
        <f t="shared" si="55"/>
        <v>21077</v>
      </c>
      <c r="W588" s="99"/>
    </row>
    <row r="589" spans="1:23" x14ac:dyDescent="0.25">
      <c r="A589" s="9">
        <v>2</v>
      </c>
      <c r="B589" s="9" t="s">
        <v>13</v>
      </c>
      <c r="C589" s="9" t="s">
        <v>310</v>
      </c>
      <c r="D589" s="9" t="s">
        <v>229</v>
      </c>
      <c r="E589" s="9" t="s">
        <v>224</v>
      </c>
      <c r="F589" s="9" t="s">
        <v>5</v>
      </c>
      <c r="G589" s="9" t="s">
        <v>183</v>
      </c>
      <c r="H589" s="9" t="s">
        <v>2</v>
      </c>
      <c r="I589" s="9">
        <v>13</v>
      </c>
      <c r="J589" s="9" t="s">
        <v>716</v>
      </c>
      <c r="K589" s="9" t="s">
        <v>7</v>
      </c>
      <c r="L589" s="9" t="s">
        <v>50</v>
      </c>
      <c r="M589" s="9">
        <v>133230</v>
      </c>
      <c r="N589" s="17" t="str">
        <f t="shared" si="56"/>
        <v>26_130-135</v>
      </c>
      <c r="O589" s="17" t="str">
        <f t="shared" si="52"/>
        <v>13_130-140</v>
      </c>
      <c r="P589" s="17" t="str">
        <f t="shared" si="53"/>
        <v>08_80&gt;</v>
      </c>
      <c r="Q589" s="9" t="s">
        <v>286</v>
      </c>
      <c r="R589" s="9" t="s">
        <v>639</v>
      </c>
      <c r="S589" s="9">
        <f t="shared" si="54"/>
        <v>266460</v>
      </c>
      <c r="T589" s="9">
        <f t="shared" si="55"/>
        <v>3630</v>
      </c>
      <c r="W589" s="99"/>
    </row>
    <row r="590" spans="1:23" x14ac:dyDescent="0.25">
      <c r="A590" s="9">
        <v>25</v>
      </c>
      <c r="B590" s="9" t="s">
        <v>13</v>
      </c>
      <c r="C590" s="9" t="s">
        <v>717</v>
      </c>
      <c r="D590" s="9" t="s">
        <v>229</v>
      </c>
      <c r="E590" s="9" t="s">
        <v>224</v>
      </c>
      <c r="F590" s="9" t="s">
        <v>5</v>
      </c>
      <c r="G590" s="9" t="s">
        <v>170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6"/>
        <v>25_125-130</v>
      </c>
      <c r="O590" s="17" t="str">
        <f t="shared" si="52"/>
        <v>12_120-130</v>
      </c>
      <c r="P590" s="17" t="str">
        <f t="shared" si="53"/>
        <v>08_80&gt;</v>
      </c>
      <c r="Q590" s="9" t="s">
        <v>286</v>
      </c>
      <c r="R590" s="9" t="s">
        <v>639</v>
      </c>
      <c r="S590" s="9">
        <f t="shared" si="54"/>
        <v>3192000</v>
      </c>
      <c r="T590" s="9">
        <f t="shared" si="55"/>
        <v>43488</v>
      </c>
      <c r="W590" s="99"/>
    </row>
    <row r="591" spans="1:23" x14ac:dyDescent="0.25">
      <c r="A591" s="9">
        <v>6</v>
      </c>
      <c r="B591" s="9" t="s">
        <v>13</v>
      </c>
      <c r="C591" s="9" t="s">
        <v>311</v>
      </c>
      <c r="D591" s="9" t="s">
        <v>229</v>
      </c>
      <c r="E591" s="9" t="s">
        <v>224</v>
      </c>
      <c r="F591" s="9" t="s">
        <v>5</v>
      </c>
      <c r="G591" s="9" t="s">
        <v>183</v>
      </c>
      <c r="H591" s="9" t="s">
        <v>2</v>
      </c>
      <c r="I591" s="9">
        <v>13</v>
      </c>
      <c r="J591" s="9" t="s">
        <v>623</v>
      </c>
      <c r="K591" s="9" t="s">
        <v>7</v>
      </c>
      <c r="L591" s="9" t="s">
        <v>50</v>
      </c>
      <c r="M591" s="9">
        <v>142416</v>
      </c>
      <c r="N591" s="17" t="str">
        <f t="shared" si="56"/>
        <v>28_140-145</v>
      </c>
      <c r="O591" s="17" t="str">
        <f t="shared" si="52"/>
        <v>14_140-150</v>
      </c>
      <c r="P591" s="17" t="str">
        <f t="shared" si="53"/>
        <v>08_80&gt;</v>
      </c>
      <c r="Q591" s="9" t="s">
        <v>286</v>
      </c>
      <c r="R591" s="9" t="s">
        <v>639</v>
      </c>
      <c r="S591" s="9">
        <f t="shared" si="54"/>
        <v>854496</v>
      </c>
      <c r="T591" s="9">
        <f t="shared" si="55"/>
        <v>11642</v>
      </c>
      <c r="W591" s="99"/>
    </row>
    <row r="592" spans="1:23" x14ac:dyDescent="0.25">
      <c r="A592" s="9">
        <v>40</v>
      </c>
      <c r="B592" s="9" t="s">
        <v>13</v>
      </c>
      <c r="C592" s="9" t="s">
        <v>556</v>
      </c>
      <c r="D592" s="9" t="s">
        <v>229</v>
      </c>
      <c r="E592" s="9" t="s">
        <v>224</v>
      </c>
      <c r="F592" s="9" t="s">
        <v>5</v>
      </c>
      <c r="G592" s="9" t="s">
        <v>525</v>
      </c>
      <c r="H592" s="9" t="s">
        <v>2</v>
      </c>
      <c r="I592" s="9">
        <v>13</v>
      </c>
      <c r="J592" s="9" t="s">
        <v>623</v>
      </c>
      <c r="L592" s="9" t="s">
        <v>50</v>
      </c>
      <c r="M592" s="9">
        <v>159243</v>
      </c>
      <c r="N592" s="17" t="str">
        <f t="shared" si="56"/>
        <v>31_155-160</v>
      </c>
      <c r="O592" s="17" t="str">
        <f t="shared" si="52"/>
        <v>15_150-160</v>
      </c>
      <c r="P592" s="17" t="str">
        <f t="shared" si="53"/>
        <v>08_80&gt;</v>
      </c>
      <c r="Q592" s="9" t="s">
        <v>286</v>
      </c>
      <c r="R592" s="9" t="s">
        <v>639</v>
      </c>
      <c r="S592" s="9">
        <f t="shared" si="54"/>
        <v>6369720</v>
      </c>
      <c r="T592" s="9">
        <f t="shared" si="55"/>
        <v>86781</v>
      </c>
      <c r="W592" s="99"/>
    </row>
    <row r="593" spans="1:23" x14ac:dyDescent="0.25">
      <c r="A593" s="9">
        <v>78</v>
      </c>
      <c r="B593" s="9" t="s">
        <v>13</v>
      </c>
      <c r="C593" s="9" t="s">
        <v>557</v>
      </c>
      <c r="D593" s="9" t="s">
        <v>229</v>
      </c>
      <c r="E593" s="9" t="s">
        <v>224</v>
      </c>
      <c r="F593" s="9" t="s">
        <v>5</v>
      </c>
      <c r="G593" s="9" t="s">
        <v>525</v>
      </c>
      <c r="H593" s="9" t="s">
        <v>2</v>
      </c>
      <c r="I593" s="9">
        <v>13</v>
      </c>
      <c r="J593" s="9" t="s">
        <v>718</v>
      </c>
      <c r="K593" s="9" t="s">
        <v>7</v>
      </c>
      <c r="L593" s="9" t="s">
        <v>50</v>
      </c>
      <c r="M593" s="9">
        <v>166824</v>
      </c>
      <c r="N593" s="17" t="str">
        <f t="shared" si="56"/>
        <v>33_165-170</v>
      </c>
      <c r="O593" s="17" t="str">
        <f t="shared" si="52"/>
        <v>16_160-170</v>
      </c>
      <c r="P593" s="17" t="str">
        <f t="shared" si="53"/>
        <v>08_80&gt;</v>
      </c>
      <c r="Q593" s="9" t="s">
        <v>286</v>
      </c>
      <c r="R593" s="9" t="s">
        <v>639</v>
      </c>
      <c r="S593" s="9">
        <f t="shared" si="54"/>
        <v>13012272</v>
      </c>
      <c r="T593" s="9">
        <f t="shared" si="55"/>
        <v>177279</v>
      </c>
      <c r="W593" s="99"/>
    </row>
    <row r="594" spans="1:23" x14ac:dyDescent="0.25">
      <c r="A594" s="9">
        <v>2</v>
      </c>
      <c r="B594" s="9" t="s">
        <v>13</v>
      </c>
      <c r="C594" s="9" t="s">
        <v>309</v>
      </c>
      <c r="D594" s="9" t="s">
        <v>226</v>
      </c>
      <c r="E594" s="9" t="s">
        <v>224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6"/>
        <v>27_135-140</v>
      </c>
      <c r="O594" s="17" t="str">
        <f t="shared" si="52"/>
        <v>13_130-140</v>
      </c>
      <c r="P594" s="17" t="str">
        <f t="shared" si="53"/>
        <v>08_80&gt;</v>
      </c>
      <c r="Q594" s="9" t="s">
        <v>286</v>
      </c>
      <c r="R594" s="9" t="s">
        <v>639</v>
      </c>
      <c r="S594" s="9">
        <f t="shared" si="54"/>
        <v>279080</v>
      </c>
      <c r="T594" s="9">
        <f t="shared" si="55"/>
        <v>3802</v>
      </c>
      <c r="W594" s="99"/>
    </row>
    <row r="595" spans="1:23" x14ac:dyDescent="0.25">
      <c r="A595" s="9">
        <v>67</v>
      </c>
      <c r="B595" s="9" t="s">
        <v>13</v>
      </c>
      <c r="C595" s="9" t="s">
        <v>362</v>
      </c>
      <c r="D595" s="9" t="s">
        <v>226</v>
      </c>
      <c r="E595" s="9" t="s">
        <v>224</v>
      </c>
      <c r="F595" s="9" t="s">
        <v>5</v>
      </c>
      <c r="G595" s="9" t="s">
        <v>354</v>
      </c>
      <c r="H595" s="9" t="s">
        <v>112</v>
      </c>
      <c r="I595" s="9">
        <v>15</v>
      </c>
      <c r="J595" s="9" t="s">
        <v>361</v>
      </c>
      <c r="K595" s="9" t="s">
        <v>7</v>
      </c>
      <c r="L595" s="9" t="s">
        <v>50</v>
      </c>
      <c r="M595" s="9">
        <v>186784</v>
      </c>
      <c r="N595" s="17" t="str">
        <f t="shared" si="56"/>
        <v>37_185-190</v>
      </c>
      <c r="O595" s="17" t="str">
        <f t="shared" si="52"/>
        <v>18_180-190</v>
      </c>
      <c r="P595" s="17" t="str">
        <f t="shared" si="53"/>
        <v>08_80&gt;</v>
      </c>
      <c r="Q595" s="9" t="s">
        <v>286</v>
      </c>
      <c r="R595" s="9" t="s">
        <v>639</v>
      </c>
      <c r="S595" s="9">
        <f t="shared" si="54"/>
        <v>12514528</v>
      </c>
      <c r="T595" s="9">
        <f t="shared" si="55"/>
        <v>170498</v>
      </c>
      <c r="W595" s="99"/>
    </row>
    <row r="596" spans="1:23" x14ac:dyDescent="0.25">
      <c r="A596" s="9">
        <v>38</v>
      </c>
      <c r="B596" s="9" t="s">
        <v>13</v>
      </c>
      <c r="C596" s="9" t="s">
        <v>417</v>
      </c>
      <c r="D596" s="9" t="s">
        <v>226</v>
      </c>
      <c r="E596" s="9" t="s">
        <v>224</v>
      </c>
      <c r="F596" s="9" t="s">
        <v>5</v>
      </c>
      <c r="G596" s="9" t="s">
        <v>354</v>
      </c>
      <c r="H596" s="9" t="s">
        <v>98</v>
      </c>
      <c r="I596" s="9">
        <v>15</v>
      </c>
      <c r="J596" s="9" t="s">
        <v>719</v>
      </c>
      <c r="L596" s="9" t="s">
        <v>50</v>
      </c>
      <c r="M596" s="9">
        <v>244964</v>
      </c>
      <c r="N596" s="17" t="str">
        <f t="shared" si="56"/>
        <v>48_240-245</v>
      </c>
      <c r="O596" s="17" t="str">
        <f t="shared" si="52"/>
        <v>24_240-250</v>
      </c>
      <c r="P596" s="17" t="str">
        <f t="shared" si="53"/>
        <v>08_80&gt;</v>
      </c>
      <c r="Q596" s="9" t="s">
        <v>286</v>
      </c>
      <c r="R596" s="9" t="s">
        <v>639</v>
      </c>
      <c r="S596" s="9">
        <f t="shared" si="54"/>
        <v>9308632</v>
      </c>
      <c r="T596" s="9">
        <f t="shared" si="55"/>
        <v>126821</v>
      </c>
      <c r="W596" s="99"/>
    </row>
    <row r="597" spans="1:23" x14ac:dyDescent="0.25">
      <c r="A597" s="9">
        <v>47</v>
      </c>
      <c r="B597" s="9" t="s">
        <v>14</v>
      </c>
      <c r="C597" s="9" t="s">
        <v>316</v>
      </c>
      <c r="D597" s="9" t="s">
        <v>229</v>
      </c>
      <c r="E597" s="9" t="s">
        <v>228</v>
      </c>
      <c r="F597" s="9" t="s">
        <v>5</v>
      </c>
      <c r="G597" s="9" t="s">
        <v>183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6"/>
        <v>11_55-60</v>
      </c>
      <c r="O597" s="17" t="str">
        <f t="shared" si="52"/>
        <v>5_50-60</v>
      </c>
      <c r="P597" s="17" t="str">
        <f t="shared" si="53"/>
        <v>05_50-60</v>
      </c>
      <c r="Q597" s="9" t="s">
        <v>286</v>
      </c>
      <c r="R597" s="9" t="s">
        <v>639</v>
      </c>
      <c r="S597" s="9">
        <f t="shared" si="54"/>
        <v>2788510</v>
      </c>
      <c r="T597" s="9">
        <f t="shared" si="55"/>
        <v>37991</v>
      </c>
      <c r="W597" s="99"/>
    </row>
    <row r="598" spans="1:23" x14ac:dyDescent="0.25">
      <c r="A598" s="9">
        <v>64</v>
      </c>
      <c r="B598" s="9" t="s">
        <v>14</v>
      </c>
      <c r="C598" s="9" t="s">
        <v>213</v>
      </c>
      <c r="D598" s="9" t="s">
        <v>229</v>
      </c>
      <c r="E598" s="9" t="s">
        <v>228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6"/>
        <v>31_155-160</v>
      </c>
      <c r="O598" s="17" t="str">
        <f t="shared" si="52"/>
        <v>15_150-160</v>
      </c>
      <c r="P598" s="17" t="str">
        <f t="shared" si="53"/>
        <v>08_80&gt;</v>
      </c>
      <c r="Q598" s="9" t="s">
        <v>286</v>
      </c>
      <c r="R598" s="9" t="s">
        <v>639</v>
      </c>
      <c r="S598" s="9">
        <f t="shared" si="54"/>
        <v>10158080</v>
      </c>
      <c r="T598" s="9">
        <f t="shared" si="55"/>
        <v>138393</v>
      </c>
      <c r="W598" s="99"/>
    </row>
    <row r="599" spans="1:23" x14ac:dyDescent="0.25">
      <c r="A599" s="9">
        <v>6</v>
      </c>
      <c r="B599" s="9" t="s">
        <v>14</v>
      </c>
      <c r="C599" s="9" t="s">
        <v>135</v>
      </c>
      <c r="D599" s="9" t="s">
        <v>229</v>
      </c>
      <c r="E599" s="9" t="s">
        <v>228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6"/>
        <v>18_90-95</v>
      </c>
      <c r="O599" s="17" t="str">
        <f t="shared" si="52"/>
        <v>9_90-100</v>
      </c>
      <c r="P599" s="17" t="str">
        <f t="shared" si="53"/>
        <v>08_80&gt;</v>
      </c>
      <c r="Q599" s="9" t="s">
        <v>286</v>
      </c>
      <c r="R599" s="9" t="s">
        <v>639</v>
      </c>
      <c r="S599" s="9">
        <f t="shared" si="54"/>
        <v>560052</v>
      </c>
      <c r="T599" s="9">
        <f t="shared" si="55"/>
        <v>7630</v>
      </c>
      <c r="W599" s="99"/>
    </row>
    <row r="600" spans="1:23" x14ac:dyDescent="0.25">
      <c r="A600" s="9">
        <v>10</v>
      </c>
      <c r="B600" s="9" t="s">
        <v>14</v>
      </c>
      <c r="C600" s="9" t="s">
        <v>720</v>
      </c>
      <c r="D600" s="9" t="s">
        <v>229</v>
      </c>
      <c r="E600" s="9" t="s">
        <v>228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6"/>
        <v>18_90-95</v>
      </c>
      <c r="O600" s="17" t="str">
        <f t="shared" si="52"/>
        <v>9_90-100</v>
      </c>
      <c r="P600" s="17" t="str">
        <f t="shared" si="53"/>
        <v>08_80&gt;</v>
      </c>
      <c r="Q600" s="9" t="s">
        <v>286</v>
      </c>
      <c r="R600" s="9" t="s">
        <v>639</v>
      </c>
      <c r="S600" s="9">
        <f t="shared" si="54"/>
        <v>939930</v>
      </c>
      <c r="T600" s="9">
        <f t="shared" si="55"/>
        <v>12806</v>
      </c>
      <c r="W600" s="99"/>
    </row>
    <row r="601" spans="1:23" x14ac:dyDescent="0.25">
      <c r="A601" s="9">
        <v>16</v>
      </c>
      <c r="B601" s="9" t="s">
        <v>14</v>
      </c>
      <c r="C601" s="9" t="s">
        <v>136</v>
      </c>
      <c r="D601" s="9" t="s">
        <v>229</v>
      </c>
      <c r="E601" s="9" t="s">
        <v>228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6"/>
        <v>16_80-85</v>
      </c>
      <c r="O601" s="17" t="str">
        <f t="shared" si="52"/>
        <v>8_80-90</v>
      </c>
      <c r="P601" s="17" t="str">
        <f t="shared" si="53"/>
        <v>08_80&gt;</v>
      </c>
      <c r="Q601" s="9" t="s">
        <v>286</v>
      </c>
      <c r="R601" s="9" t="s">
        <v>639</v>
      </c>
      <c r="S601" s="9">
        <f t="shared" si="54"/>
        <v>1299568</v>
      </c>
      <c r="T601" s="9">
        <f t="shared" si="55"/>
        <v>17705</v>
      </c>
      <c r="W601" s="99"/>
    </row>
    <row r="602" spans="1:23" x14ac:dyDescent="0.25">
      <c r="A602" s="9">
        <v>279</v>
      </c>
      <c r="B602" s="9" t="s">
        <v>14</v>
      </c>
      <c r="C602" s="9" t="s">
        <v>496</v>
      </c>
      <c r="D602" s="9" t="s">
        <v>229</v>
      </c>
      <c r="E602" s="9" t="s">
        <v>228</v>
      </c>
      <c r="F602" s="9" t="s">
        <v>5</v>
      </c>
      <c r="G602" s="9" t="s">
        <v>170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6"/>
        <v>22_110-115</v>
      </c>
      <c r="O602" s="17" t="str">
        <f t="shared" si="52"/>
        <v>11_110-120</v>
      </c>
      <c r="P602" s="17" t="str">
        <f t="shared" si="53"/>
        <v>08_80&gt;</v>
      </c>
      <c r="Q602" s="9" t="s">
        <v>286</v>
      </c>
      <c r="R602" s="9" t="s">
        <v>639</v>
      </c>
      <c r="S602" s="9">
        <f t="shared" si="54"/>
        <v>30852657</v>
      </c>
      <c r="T602" s="9">
        <f t="shared" si="55"/>
        <v>420336</v>
      </c>
      <c r="W602" s="99"/>
    </row>
    <row r="603" spans="1:23" x14ac:dyDescent="0.25">
      <c r="A603" s="9">
        <v>182</v>
      </c>
      <c r="B603" s="9" t="s">
        <v>14</v>
      </c>
      <c r="C603" s="9" t="s">
        <v>526</v>
      </c>
      <c r="D603" s="9" t="s">
        <v>229</v>
      </c>
      <c r="E603" s="9" t="s">
        <v>228</v>
      </c>
      <c r="F603" s="9" t="s">
        <v>1</v>
      </c>
      <c r="G603" s="9" t="s">
        <v>306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6"/>
        <v>22_110-115</v>
      </c>
      <c r="O603" s="17" t="str">
        <f t="shared" si="52"/>
        <v>11_110-120</v>
      </c>
      <c r="P603" s="17" t="str">
        <f t="shared" si="53"/>
        <v>08_80&gt;</v>
      </c>
      <c r="Q603" s="9" t="s">
        <v>286</v>
      </c>
      <c r="R603" s="9" t="s">
        <v>639</v>
      </c>
      <c r="S603" s="9">
        <f t="shared" si="54"/>
        <v>20747818</v>
      </c>
      <c r="T603" s="9">
        <f t="shared" si="55"/>
        <v>282668</v>
      </c>
      <c r="W603" s="99"/>
    </row>
    <row r="604" spans="1:23" x14ac:dyDescent="0.25">
      <c r="A604" s="9">
        <v>6</v>
      </c>
      <c r="B604" s="9" t="s">
        <v>14</v>
      </c>
      <c r="C604" s="9" t="s">
        <v>134</v>
      </c>
      <c r="D604" s="9" t="s">
        <v>229</v>
      </c>
      <c r="E604" s="9" t="s">
        <v>228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6"/>
        <v>18_90-95</v>
      </c>
      <c r="O604" s="17" t="str">
        <f t="shared" ref="O604:O667" si="57">CONCATENATE(ROUNDDOWN(M604/10000,0),"_",ROUNDDOWN(M604/10000,0)*10,"-",ROUNDUP((M604+1)/10000,0)*10)</f>
        <v>9_90-100</v>
      </c>
      <c r="P604" s="17" t="str">
        <f t="shared" ref="P604:P667" si="58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286</v>
      </c>
      <c r="R604" s="9" t="s">
        <v>639</v>
      </c>
      <c r="S604" s="9">
        <f t="shared" ref="S604:S667" si="59">M604*A604</f>
        <v>566628</v>
      </c>
      <c r="T604" s="9">
        <f t="shared" ref="T604:T667" si="60">ROUND(S604/73.4,0)</f>
        <v>7720</v>
      </c>
      <c r="W604" s="99"/>
    </row>
    <row r="605" spans="1:23" x14ac:dyDescent="0.25">
      <c r="A605" s="9">
        <v>1797</v>
      </c>
      <c r="B605" s="9" t="s">
        <v>14</v>
      </c>
      <c r="C605" s="9" t="s">
        <v>468</v>
      </c>
      <c r="D605" s="9" t="s">
        <v>229</v>
      </c>
      <c r="E605" s="9" t="s">
        <v>228</v>
      </c>
      <c r="F605" s="9" t="s">
        <v>5</v>
      </c>
      <c r="G605" s="9" t="s">
        <v>170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6"/>
        <v>22_110-115</v>
      </c>
      <c r="O605" s="17" t="str">
        <f t="shared" si="57"/>
        <v>11_110-120</v>
      </c>
      <c r="P605" s="17" t="str">
        <f t="shared" si="58"/>
        <v>08_80&gt;</v>
      </c>
      <c r="Q605" s="9" t="s">
        <v>286</v>
      </c>
      <c r="R605" s="9" t="s">
        <v>639</v>
      </c>
      <c r="S605" s="9">
        <f t="shared" si="59"/>
        <v>206653203</v>
      </c>
      <c r="T605" s="9">
        <f t="shared" si="60"/>
        <v>2815439</v>
      </c>
      <c r="W605" s="99"/>
    </row>
    <row r="606" spans="1:23" x14ac:dyDescent="0.25">
      <c r="A606" s="9">
        <v>126</v>
      </c>
      <c r="B606" s="9" t="s">
        <v>14</v>
      </c>
      <c r="C606" s="9" t="s">
        <v>527</v>
      </c>
      <c r="D606" s="9" t="s">
        <v>229</v>
      </c>
      <c r="E606" s="9" t="s">
        <v>228</v>
      </c>
      <c r="F606" s="9" t="s">
        <v>1</v>
      </c>
      <c r="G606" s="9" t="s">
        <v>306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6"/>
        <v>17_85-90</v>
      </c>
      <c r="O606" s="17" t="str">
        <f t="shared" si="57"/>
        <v>8_80-90</v>
      </c>
      <c r="P606" s="17" t="str">
        <f t="shared" si="58"/>
        <v>08_80&gt;</v>
      </c>
      <c r="Q606" s="9" t="s">
        <v>286</v>
      </c>
      <c r="R606" s="9" t="s">
        <v>639</v>
      </c>
      <c r="S606" s="9">
        <f t="shared" si="59"/>
        <v>11009880</v>
      </c>
      <c r="T606" s="9">
        <f t="shared" si="60"/>
        <v>149998</v>
      </c>
      <c r="W606" s="99"/>
    </row>
    <row r="607" spans="1:23" x14ac:dyDescent="0.25">
      <c r="A607" s="9">
        <v>1</v>
      </c>
      <c r="B607" s="9" t="s">
        <v>14</v>
      </c>
      <c r="C607" s="9" t="s">
        <v>721</v>
      </c>
      <c r="D607" s="9" t="s">
        <v>223</v>
      </c>
      <c r="E607" s="9" t="s">
        <v>228</v>
      </c>
      <c r="F607" s="9" t="s">
        <v>5</v>
      </c>
      <c r="G607" s="9" t="s">
        <v>67</v>
      </c>
      <c r="H607" s="9" t="s">
        <v>722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6"/>
        <v>18_90-95</v>
      </c>
      <c r="O607" s="17" t="str">
        <f t="shared" si="57"/>
        <v>9_90-100</v>
      </c>
      <c r="P607" s="17" t="str">
        <f t="shared" si="58"/>
        <v>08_80&gt;</v>
      </c>
      <c r="Q607" s="9" t="s">
        <v>286</v>
      </c>
      <c r="R607" s="9" t="s">
        <v>639</v>
      </c>
      <c r="S607" s="9">
        <f t="shared" si="59"/>
        <v>91300</v>
      </c>
      <c r="T607" s="9">
        <f t="shared" si="60"/>
        <v>1244</v>
      </c>
      <c r="W607" s="99"/>
    </row>
    <row r="608" spans="1:23" x14ac:dyDescent="0.25">
      <c r="A608" s="9">
        <v>307</v>
      </c>
      <c r="B608" s="9" t="s">
        <v>14</v>
      </c>
      <c r="C608" s="9" t="s">
        <v>497</v>
      </c>
      <c r="D608" s="9" t="s">
        <v>223</v>
      </c>
      <c r="E608" s="9" t="s">
        <v>228</v>
      </c>
      <c r="F608" s="9" t="s">
        <v>5</v>
      </c>
      <c r="G608" s="9" t="s">
        <v>170</v>
      </c>
      <c r="H608" s="9" t="s">
        <v>175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6"/>
        <v>24_120-125</v>
      </c>
      <c r="O608" s="17" t="str">
        <f t="shared" si="57"/>
        <v>12_120-130</v>
      </c>
      <c r="P608" s="17" t="str">
        <f t="shared" si="58"/>
        <v>08_80&gt;</v>
      </c>
      <c r="Q608" s="9" t="s">
        <v>286</v>
      </c>
      <c r="R608" s="9" t="s">
        <v>639</v>
      </c>
      <c r="S608" s="9">
        <f t="shared" si="59"/>
        <v>37511102</v>
      </c>
      <c r="T608" s="9">
        <f t="shared" si="60"/>
        <v>511050</v>
      </c>
      <c r="W608" s="99"/>
    </row>
    <row r="609" spans="1:23" x14ac:dyDescent="0.25">
      <c r="A609" s="9">
        <v>67</v>
      </c>
      <c r="B609" s="9" t="s">
        <v>14</v>
      </c>
      <c r="C609" s="9" t="s">
        <v>528</v>
      </c>
      <c r="D609" s="9" t="s">
        <v>225</v>
      </c>
      <c r="E609" s="9" t="s">
        <v>228</v>
      </c>
      <c r="F609" s="9" t="s">
        <v>1</v>
      </c>
      <c r="G609" s="9" t="s">
        <v>306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6"/>
        <v>17_85-90</v>
      </c>
      <c r="O609" s="17" t="str">
        <f t="shared" si="57"/>
        <v>8_80-90</v>
      </c>
      <c r="P609" s="17" t="str">
        <f t="shared" si="58"/>
        <v>08_80&gt;</v>
      </c>
      <c r="Q609" s="9" t="s">
        <v>286</v>
      </c>
      <c r="R609" s="9" t="s">
        <v>639</v>
      </c>
      <c r="S609" s="9">
        <f t="shared" si="59"/>
        <v>5882265</v>
      </c>
      <c r="T609" s="9">
        <f t="shared" si="60"/>
        <v>80140</v>
      </c>
      <c r="W609" s="99"/>
    </row>
    <row r="610" spans="1:23" x14ac:dyDescent="0.25">
      <c r="A610" s="9">
        <v>1</v>
      </c>
      <c r="B610" s="9" t="s">
        <v>14</v>
      </c>
      <c r="C610" s="9" t="s">
        <v>723</v>
      </c>
      <c r="D610" s="9" t="s">
        <v>229</v>
      </c>
      <c r="E610" s="9" t="s">
        <v>228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6"/>
        <v>25_125-130</v>
      </c>
      <c r="O610" s="17" t="str">
        <f t="shared" si="57"/>
        <v>12_120-130</v>
      </c>
      <c r="P610" s="17" t="str">
        <f t="shared" si="58"/>
        <v>08_80&gt;</v>
      </c>
      <c r="Q610" s="9" t="s">
        <v>286</v>
      </c>
      <c r="R610" s="9" t="s">
        <v>639</v>
      </c>
      <c r="S610" s="9">
        <f t="shared" si="59"/>
        <v>126450</v>
      </c>
      <c r="T610" s="9">
        <f t="shared" si="60"/>
        <v>1723</v>
      </c>
      <c r="W610" s="99"/>
    </row>
    <row r="611" spans="1:23" x14ac:dyDescent="0.25">
      <c r="A611" s="9">
        <v>7</v>
      </c>
      <c r="B611" s="9" t="s">
        <v>14</v>
      </c>
      <c r="C611" s="9" t="s">
        <v>159</v>
      </c>
      <c r="D611" s="9" t="s">
        <v>229</v>
      </c>
      <c r="E611" s="9" t="s">
        <v>228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6"/>
        <v>26_130-135</v>
      </c>
      <c r="O611" s="17" t="str">
        <f t="shared" si="57"/>
        <v>13_130-140</v>
      </c>
      <c r="P611" s="17" t="str">
        <f t="shared" si="58"/>
        <v>08_80&gt;</v>
      </c>
      <c r="Q611" s="9" t="s">
        <v>286</v>
      </c>
      <c r="R611" s="9" t="s">
        <v>639</v>
      </c>
      <c r="S611" s="9">
        <f t="shared" si="59"/>
        <v>929635</v>
      </c>
      <c r="T611" s="9">
        <f t="shared" si="60"/>
        <v>12665</v>
      </c>
      <c r="W611" s="99"/>
    </row>
    <row r="612" spans="1:23" x14ac:dyDescent="0.25">
      <c r="A612" s="9">
        <v>47</v>
      </c>
      <c r="B612" s="9" t="s">
        <v>14</v>
      </c>
      <c r="C612" s="9" t="s">
        <v>498</v>
      </c>
      <c r="D612" s="9" t="s">
        <v>229</v>
      </c>
      <c r="E612" s="9" t="s">
        <v>228</v>
      </c>
      <c r="F612" s="9" t="s">
        <v>5</v>
      </c>
      <c r="G612" s="9" t="s">
        <v>170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6"/>
        <v>27_135-140</v>
      </c>
      <c r="O612" s="17" t="str">
        <f t="shared" si="57"/>
        <v>13_130-140</v>
      </c>
      <c r="P612" s="17" t="str">
        <f t="shared" si="58"/>
        <v>08_80&gt;</v>
      </c>
      <c r="Q612" s="9" t="s">
        <v>286</v>
      </c>
      <c r="R612" s="9" t="s">
        <v>639</v>
      </c>
      <c r="S612" s="9">
        <f t="shared" si="59"/>
        <v>6370568</v>
      </c>
      <c r="T612" s="9">
        <f t="shared" si="60"/>
        <v>86792</v>
      </c>
      <c r="W612" s="99"/>
    </row>
    <row r="613" spans="1:23" x14ac:dyDescent="0.25">
      <c r="A613" s="9">
        <v>9</v>
      </c>
      <c r="B613" s="9" t="s">
        <v>14</v>
      </c>
      <c r="C613" s="9" t="s">
        <v>160</v>
      </c>
      <c r="D613" s="9" t="s">
        <v>229</v>
      </c>
      <c r="E613" s="9" t="s">
        <v>228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6"/>
        <v>29_145-150</v>
      </c>
      <c r="O613" s="17" t="str">
        <f t="shared" si="57"/>
        <v>14_140-150</v>
      </c>
      <c r="P613" s="17" t="str">
        <f t="shared" si="58"/>
        <v>08_80&gt;</v>
      </c>
      <c r="Q613" s="9" t="s">
        <v>286</v>
      </c>
      <c r="R613" s="9" t="s">
        <v>639</v>
      </c>
      <c r="S613" s="9">
        <f t="shared" si="59"/>
        <v>1342728</v>
      </c>
      <c r="T613" s="9">
        <f t="shared" si="60"/>
        <v>18293</v>
      </c>
      <c r="W613" s="99"/>
    </row>
    <row r="614" spans="1:23" x14ac:dyDescent="0.25">
      <c r="A614" s="9">
        <v>336</v>
      </c>
      <c r="B614" s="9" t="s">
        <v>14</v>
      </c>
      <c r="C614" s="9" t="s">
        <v>499</v>
      </c>
      <c r="D614" s="9" t="s">
        <v>229</v>
      </c>
      <c r="E614" s="9" t="s">
        <v>228</v>
      </c>
      <c r="F614" s="9" t="s">
        <v>5</v>
      </c>
      <c r="G614" s="9" t="s">
        <v>170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6"/>
        <v>28_140-145</v>
      </c>
      <c r="O614" s="17" t="str">
        <f t="shared" si="57"/>
        <v>14_140-150</v>
      </c>
      <c r="P614" s="17" t="str">
        <f t="shared" si="58"/>
        <v>08_80&gt;</v>
      </c>
      <c r="Q614" s="9" t="s">
        <v>286</v>
      </c>
      <c r="R614" s="9" t="s">
        <v>639</v>
      </c>
      <c r="S614" s="9">
        <f t="shared" si="59"/>
        <v>47526528</v>
      </c>
      <c r="T614" s="9">
        <f t="shared" si="60"/>
        <v>647500</v>
      </c>
      <c r="W614" s="99"/>
    </row>
    <row r="615" spans="1:23" x14ac:dyDescent="0.25">
      <c r="A615" s="9">
        <v>6</v>
      </c>
      <c r="B615" s="9" t="s">
        <v>14</v>
      </c>
      <c r="C615" s="9" t="s">
        <v>138</v>
      </c>
      <c r="D615" s="9" t="s">
        <v>229</v>
      </c>
      <c r="E615" s="9" t="s">
        <v>228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6"/>
        <v>27_135-140</v>
      </c>
      <c r="O615" s="17" t="str">
        <f t="shared" si="57"/>
        <v>13_130-140</v>
      </c>
      <c r="P615" s="17" t="str">
        <f t="shared" si="58"/>
        <v>08_80&gt;</v>
      </c>
      <c r="Q615" s="9" t="s">
        <v>286</v>
      </c>
      <c r="R615" s="9" t="s">
        <v>639</v>
      </c>
      <c r="S615" s="9">
        <f t="shared" si="59"/>
        <v>833196</v>
      </c>
      <c r="T615" s="9">
        <f t="shared" si="60"/>
        <v>11351</v>
      </c>
      <c r="W615" s="99"/>
    </row>
    <row r="616" spans="1:23" x14ac:dyDescent="0.25">
      <c r="A616" s="9">
        <v>32</v>
      </c>
      <c r="B616" s="9" t="s">
        <v>14</v>
      </c>
      <c r="C616" s="9" t="s">
        <v>500</v>
      </c>
      <c r="D616" s="9" t="s">
        <v>229</v>
      </c>
      <c r="E616" s="9" t="s">
        <v>228</v>
      </c>
      <c r="F616" s="9" t="s">
        <v>5</v>
      </c>
      <c r="G616" s="9" t="s">
        <v>170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6"/>
        <v>20_100-105</v>
      </c>
      <c r="O616" s="17" t="str">
        <f t="shared" si="57"/>
        <v>10_100-110</v>
      </c>
      <c r="P616" s="17" t="str">
        <f t="shared" si="58"/>
        <v>08_80&gt;</v>
      </c>
      <c r="Q616" s="9" t="s">
        <v>286</v>
      </c>
      <c r="R616" s="9" t="s">
        <v>639</v>
      </c>
      <c r="S616" s="9">
        <f t="shared" si="59"/>
        <v>3357472</v>
      </c>
      <c r="T616" s="9">
        <f t="shared" si="60"/>
        <v>45742</v>
      </c>
      <c r="W616" s="99"/>
    </row>
    <row r="617" spans="1:23" x14ac:dyDescent="0.25">
      <c r="A617" s="9">
        <v>41</v>
      </c>
      <c r="B617" s="9" t="s">
        <v>14</v>
      </c>
      <c r="C617" s="9" t="s">
        <v>724</v>
      </c>
      <c r="D617" s="9" t="s">
        <v>229</v>
      </c>
      <c r="E617" s="9" t="s">
        <v>224</v>
      </c>
      <c r="F617" s="9" t="s">
        <v>5</v>
      </c>
      <c r="G617" s="9" t="s">
        <v>170</v>
      </c>
      <c r="H617" s="9" t="s">
        <v>404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6"/>
        <v>15_75-80</v>
      </c>
      <c r="O617" s="17" t="str">
        <f t="shared" si="57"/>
        <v>7_70-80</v>
      </c>
      <c r="P617" s="17" t="str">
        <f t="shared" si="58"/>
        <v>07_70-80</v>
      </c>
      <c r="Q617" s="9" t="s">
        <v>286</v>
      </c>
      <c r="R617" s="9" t="s">
        <v>639</v>
      </c>
      <c r="S617" s="9">
        <f t="shared" si="59"/>
        <v>3121945</v>
      </c>
      <c r="T617" s="9">
        <f t="shared" si="60"/>
        <v>42533</v>
      </c>
      <c r="W617" s="99"/>
    </row>
    <row r="618" spans="1:23" x14ac:dyDescent="0.25">
      <c r="A618" s="9">
        <v>67</v>
      </c>
      <c r="B618" s="9" t="s">
        <v>14</v>
      </c>
      <c r="C618" s="9" t="s">
        <v>585</v>
      </c>
      <c r="D618" s="9" t="s">
        <v>229</v>
      </c>
      <c r="E618" s="9" t="s">
        <v>224</v>
      </c>
      <c r="F618" s="9" t="s">
        <v>5</v>
      </c>
      <c r="G618" s="9" t="s">
        <v>525</v>
      </c>
      <c r="H618" s="9" t="s">
        <v>562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6"/>
        <v>17_85-90</v>
      </c>
      <c r="O618" s="17" t="str">
        <f t="shared" si="57"/>
        <v>8_80-90</v>
      </c>
      <c r="P618" s="17" t="str">
        <f t="shared" si="58"/>
        <v>08_80&gt;</v>
      </c>
      <c r="Q618" s="9" t="s">
        <v>286</v>
      </c>
      <c r="R618" s="9" t="s">
        <v>639</v>
      </c>
      <c r="S618" s="9">
        <f t="shared" si="59"/>
        <v>5864577</v>
      </c>
      <c r="T618" s="9">
        <f t="shared" si="60"/>
        <v>79899</v>
      </c>
      <c r="W618" s="99"/>
    </row>
    <row r="619" spans="1:23" x14ac:dyDescent="0.25">
      <c r="A619" s="9">
        <v>86</v>
      </c>
      <c r="B619" s="9" t="s">
        <v>14</v>
      </c>
      <c r="C619" s="9" t="s">
        <v>423</v>
      </c>
      <c r="D619" s="9" t="s">
        <v>226</v>
      </c>
      <c r="E619" s="9" t="s">
        <v>224</v>
      </c>
      <c r="F619" s="9" t="s">
        <v>5</v>
      </c>
      <c r="G619" s="9" t="s">
        <v>354</v>
      </c>
      <c r="H619" s="9" t="s">
        <v>148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6"/>
        <v>24_120-125</v>
      </c>
      <c r="O619" s="17" t="str">
        <f t="shared" si="57"/>
        <v>12_120-130</v>
      </c>
      <c r="P619" s="17" t="str">
        <f t="shared" si="58"/>
        <v>08_80&gt;</v>
      </c>
      <c r="Q619" s="9" t="s">
        <v>286</v>
      </c>
      <c r="R619" s="9" t="s">
        <v>639</v>
      </c>
      <c r="S619" s="9">
        <f t="shared" si="59"/>
        <v>10679566</v>
      </c>
      <c r="T619" s="9">
        <f t="shared" si="60"/>
        <v>145498</v>
      </c>
      <c r="W619" s="99"/>
    </row>
    <row r="620" spans="1:23" x14ac:dyDescent="0.25">
      <c r="A620" s="9">
        <v>6</v>
      </c>
      <c r="B620" s="9" t="s">
        <v>14</v>
      </c>
      <c r="C620" s="9" t="s">
        <v>725</v>
      </c>
      <c r="D620" s="9" t="s">
        <v>223</v>
      </c>
      <c r="E620" s="9" t="s">
        <v>224</v>
      </c>
      <c r="F620" s="9" t="s">
        <v>5</v>
      </c>
      <c r="G620" s="9" t="s">
        <v>183</v>
      </c>
      <c r="H620" s="9" t="s">
        <v>341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6"/>
        <v>19_95-100</v>
      </c>
      <c r="O620" s="17" t="str">
        <f t="shared" si="57"/>
        <v>9_90-100</v>
      </c>
      <c r="P620" s="17" t="str">
        <f t="shared" si="58"/>
        <v>08_80&gt;</v>
      </c>
      <c r="Q620" s="9" t="s">
        <v>286</v>
      </c>
      <c r="R620" s="9" t="s">
        <v>639</v>
      </c>
      <c r="S620" s="9">
        <f t="shared" si="59"/>
        <v>588678</v>
      </c>
      <c r="T620" s="9">
        <f t="shared" si="60"/>
        <v>8020</v>
      </c>
      <c r="W620" s="99"/>
    </row>
    <row r="621" spans="1:23" x14ac:dyDescent="0.25">
      <c r="A621" s="9">
        <v>425</v>
      </c>
      <c r="B621" s="9" t="s">
        <v>14</v>
      </c>
      <c r="C621" s="9" t="s">
        <v>624</v>
      </c>
      <c r="D621" s="9" t="s">
        <v>223</v>
      </c>
      <c r="E621" s="9" t="s">
        <v>224</v>
      </c>
      <c r="F621" s="9" t="s">
        <v>5</v>
      </c>
      <c r="G621" s="9" t="s">
        <v>525</v>
      </c>
      <c r="H621" s="9" t="s">
        <v>562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6"/>
        <v>20_100-105</v>
      </c>
      <c r="O621" s="17" t="str">
        <f t="shared" si="57"/>
        <v>10_100-110</v>
      </c>
      <c r="P621" s="17" t="str">
        <f t="shared" si="58"/>
        <v>08_80&gt;</v>
      </c>
      <c r="Q621" s="9" t="s">
        <v>286</v>
      </c>
      <c r="R621" s="9" t="s">
        <v>639</v>
      </c>
      <c r="S621" s="9">
        <f t="shared" si="59"/>
        <v>43063550</v>
      </c>
      <c r="T621" s="9">
        <f t="shared" si="60"/>
        <v>586697</v>
      </c>
      <c r="W621" s="99"/>
    </row>
    <row r="622" spans="1:23" x14ac:dyDescent="0.25">
      <c r="A622" s="9">
        <v>35</v>
      </c>
      <c r="B622" s="9" t="s">
        <v>14</v>
      </c>
      <c r="C622" s="9" t="s">
        <v>467</v>
      </c>
      <c r="D622" s="9" t="s">
        <v>229</v>
      </c>
      <c r="E622" s="9" t="s">
        <v>224</v>
      </c>
      <c r="F622" s="9" t="s">
        <v>1</v>
      </c>
      <c r="G622" s="9" t="s">
        <v>306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6"/>
        <v>14_70-75</v>
      </c>
      <c r="O622" s="17" t="str">
        <f t="shared" si="57"/>
        <v>7_70-80</v>
      </c>
      <c r="P622" s="17" t="str">
        <f t="shared" si="58"/>
        <v>07_70-80</v>
      </c>
      <c r="Q622" s="9" t="s">
        <v>286</v>
      </c>
      <c r="R622" s="9" t="s">
        <v>639</v>
      </c>
      <c r="S622" s="9">
        <f t="shared" si="59"/>
        <v>2471490</v>
      </c>
      <c r="T622" s="9">
        <f t="shared" si="60"/>
        <v>33672</v>
      </c>
      <c r="W622" s="99"/>
    </row>
    <row r="623" spans="1:23" x14ac:dyDescent="0.25">
      <c r="A623" s="9">
        <v>41</v>
      </c>
      <c r="B623" s="9" t="s">
        <v>14</v>
      </c>
      <c r="C623" s="9" t="s">
        <v>726</v>
      </c>
      <c r="D623" s="9" t="s">
        <v>223</v>
      </c>
      <c r="E623" s="9" t="s">
        <v>224</v>
      </c>
      <c r="F623" s="9" t="s">
        <v>5</v>
      </c>
      <c r="G623" s="9" t="s">
        <v>183</v>
      </c>
      <c r="H623" s="9" t="s">
        <v>371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6"/>
        <v>17_85-90</v>
      </c>
      <c r="O623" s="17" t="str">
        <f t="shared" si="57"/>
        <v>8_80-90</v>
      </c>
      <c r="P623" s="17" t="str">
        <f t="shared" si="58"/>
        <v>08_80&gt;</v>
      </c>
      <c r="Q623" s="9" t="s">
        <v>286</v>
      </c>
      <c r="R623" s="9" t="s">
        <v>639</v>
      </c>
      <c r="S623" s="9">
        <f t="shared" si="59"/>
        <v>3666630</v>
      </c>
      <c r="T623" s="9">
        <f t="shared" si="60"/>
        <v>49954</v>
      </c>
      <c r="W623" s="99"/>
    </row>
    <row r="624" spans="1:23" x14ac:dyDescent="0.25">
      <c r="A624" s="9">
        <v>101</v>
      </c>
      <c r="B624" s="9" t="s">
        <v>14</v>
      </c>
      <c r="C624" s="9" t="s">
        <v>586</v>
      </c>
      <c r="D624" s="9" t="s">
        <v>223</v>
      </c>
      <c r="E624" s="9" t="s">
        <v>224</v>
      </c>
      <c r="F624" s="9" t="s">
        <v>5</v>
      </c>
      <c r="G624" s="9" t="s">
        <v>525</v>
      </c>
      <c r="H624" s="9" t="s">
        <v>562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6"/>
        <v>18_90-95</v>
      </c>
      <c r="O624" s="17" t="str">
        <f t="shared" si="57"/>
        <v>9_90-100</v>
      </c>
      <c r="P624" s="17" t="str">
        <f t="shared" si="58"/>
        <v>08_80&gt;</v>
      </c>
      <c r="Q624" s="9" t="s">
        <v>286</v>
      </c>
      <c r="R624" s="9" t="s">
        <v>639</v>
      </c>
      <c r="S624" s="9">
        <f t="shared" si="59"/>
        <v>9571669</v>
      </c>
      <c r="T624" s="9">
        <f t="shared" si="60"/>
        <v>130404</v>
      </c>
      <c r="W624" s="99"/>
    </row>
    <row r="625" spans="1:23" x14ac:dyDescent="0.25">
      <c r="A625" s="9">
        <v>204</v>
      </c>
      <c r="B625" s="9" t="s">
        <v>14</v>
      </c>
      <c r="C625" s="9" t="s">
        <v>727</v>
      </c>
      <c r="D625" s="9" t="s">
        <v>229</v>
      </c>
      <c r="E625" s="9" t="s">
        <v>228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6"/>
        <v>5_25-30</v>
      </c>
      <c r="O625" s="17" t="str">
        <f t="shared" si="57"/>
        <v>2_20-30</v>
      </c>
      <c r="P625" s="17" t="str">
        <f t="shared" si="58"/>
        <v>02_20-30</v>
      </c>
      <c r="Q625" s="9" t="s">
        <v>286</v>
      </c>
      <c r="R625" s="9" t="s">
        <v>639</v>
      </c>
      <c r="S625" s="9">
        <f t="shared" si="59"/>
        <v>5650800</v>
      </c>
      <c r="T625" s="9">
        <f t="shared" si="60"/>
        <v>76986</v>
      </c>
      <c r="W625" s="99"/>
    </row>
    <row r="626" spans="1:23" x14ac:dyDescent="0.25">
      <c r="A626" s="9">
        <v>29</v>
      </c>
      <c r="B626" s="9" t="s">
        <v>14</v>
      </c>
      <c r="C626" s="9" t="s">
        <v>728</v>
      </c>
      <c r="D626" s="9" t="s">
        <v>229</v>
      </c>
      <c r="E626" s="9" t="s">
        <v>228</v>
      </c>
      <c r="F626" s="9" t="s">
        <v>5</v>
      </c>
      <c r="G626" s="9" t="s">
        <v>183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6"/>
        <v>8_40-45</v>
      </c>
      <c r="O626" s="17" t="str">
        <f t="shared" si="57"/>
        <v>4_40-50</v>
      </c>
      <c r="P626" s="17" t="str">
        <f t="shared" si="58"/>
        <v>04_40-50</v>
      </c>
      <c r="Q626" s="9" t="s">
        <v>286</v>
      </c>
      <c r="R626" s="9" t="s">
        <v>639</v>
      </c>
      <c r="S626" s="9">
        <f t="shared" si="59"/>
        <v>1254250</v>
      </c>
      <c r="T626" s="9">
        <f t="shared" si="60"/>
        <v>17088</v>
      </c>
      <c r="W626" s="99"/>
    </row>
    <row r="627" spans="1:23" x14ac:dyDescent="0.25">
      <c r="A627" s="9">
        <v>76</v>
      </c>
      <c r="B627" s="9" t="s">
        <v>14</v>
      </c>
      <c r="C627" s="9" t="s">
        <v>587</v>
      </c>
      <c r="D627" s="9" t="s">
        <v>229</v>
      </c>
      <c r="E627" s="9" t="s">
        <v>228</v>
      </c>
      <c r="F627" s="9" t="s">
        <v>5</v>
      </c>
      <c r="G627" s="9" t="s">
        <v>183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6"/>
        <v>9_45-50</v>
      </c>
      <c r="O627" s="17" t="str">
        <f t="shared" si="57"/>
        <v>4_40-50</v>
      </c>
      <c r="P627" s="17" t="str">
        <f t="shared" si="58"/>
        <v>04_40-50</v>
      </c>
      <c r="Q627" s="9" t="s">
        <v>286</v>
      </c>
      <c r="R627" s="9" t="s">
        <v>639</v>
      </c>
      <c r="S627" s="9">
        <f t="shared" si="59"/>
        <v>3718224</v>
      </c>
      <c r="T627" s="9">
        <f t="shared" si="60"/>
        <v>50657</v>
      </c>
      <c r="W627" s="99"/>
    </row>
    <row r="628" spans="1:23" x14ac:dyDescent="0.25">
      <c r="A628" s="9">
        <v>634</v>
      </c>
      <c r="B628" s="9" t="s">
        <v>14</v>
      </c>
      <c r="C628" s="9" t="s">
        <v>729</v>
      </c>
      <c r="D628" s="9" t="s">
        <v>229</v>
      </c>
      <c r="E628" s="9" t="s">
        <v>228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6"/>
        <v>9_45-50</v>
      </c>
      <c r="O628" s="17" t="str">
        <f t="shared" si="57"/>
        <v>4_40-50</v>
      </c>
      <c r="P628" s="17" t="str">
        <f t="shared" si="58"/>
        <v>04_40-50</v>
      </c>
      <c r="Q628" s="9" t="s">
        <v>286</v>
      </c>
      <c r="R628" s="9" t="s">
        <v>639</v>
      </c>
      <c r="S628" s="9">
        <f t="shared" si="59"/>
        <v>30888480</v>
      </c>
      <c r="T628" s="9">
        <f t="shared" si="60"/>
        <v>420824</v>
      </c>
      <c r="W628" s="99"/>
    </row>
    <row r="629" spans="1:23" x14ac:dyDescent="0.25">
      <c r="A629" s="9">
        <v>1484</v>
      </c>
      <c r="B629" s="9" t="s">
        <v>14</v>
      </c>
      <c r="C629" s="9" t="s">
        <v>495</v>
      </c>
      <c r="D629" s="9" t="s">
        <v>225</v>
      </c>
      <c r="E629" s="9" t="s">
        <v>228</v>
      </c>
      <c r="F629" s="9" t="s">
        <v>5</v>
      </c>
      <c r="G629" s="9" t="s">
        <v>183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6"/>
        <v>10_50-55</v>
      </c>
      <c r="O629" s="17" t="str">
        <f t="shared" si="57"/>
        <v>5_50-60</v>
      </c>
      <c r="P629" s="17" t="str">
        <f t="shared" si="58"/>
        <v>05_50-60</v>
      </c>
      <c r="Q629" s="9" t="s">
        <v>286</v>
      </c>
      <c r="R629" s="9" t="s">
        <v>639</v>
      </c>
      <c r="S629" s="9">
        <f t="shared" si="59"/>
        <v>77838768</v>
      </c>
      <c r="T629" s="9">
        <f t="shared" si="60"/>
        <v>1060474</v>
      </c>
      <c r="W629" s="99"/>
    </row>
    <row r="630" spans="1:23" x14ac:dyDescent="0.25">
      <c r="A630" s="9">
        <v>297</v>
      </c>
      <c r="B630" s="9" t="s">
        <v>14</v>
      </c>
      <c r="C630" s="9" t="s">
        <v>730</v>
      </c>
      <c r="D630" s="9" t="s">
        <v>225</v>
      </c>
      <c r="E630" s="9" t="s">
        <v>228</v>
      </c>
      <c r="F630" s="9" t="s">
        <v>5</v>
      </c>
      <c r="G630" s="9" t="s">
        <v>183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6"/>
        <v>10_50-55</v>
      </c>
      <c r="O630" s="17" t="str">
        <f t="shared" si="57"/>
        <v>5_50-60</v>
      </c>
      <c r="P630" s="17" t="str">
        <f t="shared" si="58"/>
        <v>05_50-60</v>
      </c>
      <c r="Q630" s="9" t="s">
        <v>286</v>
      </c>
      <c r="R630" s="9" t="s">
        <v>639</v>
      </c>
      <c r="S630" s="9">
        <f t="shared" si="59"/>
        <v>15280650</v>
      </c>
      <c r="T630" s="9">
        <f t="shared" si="60"/>
        <v>208183</v>
      </c>
      <c r="W630" s="99"/>
    </row>
    <row r="631" spans="1:23" x14ac:dyDescent="0.25">
      <c r="A631" s="9">
        <v>1109</v>
      </c>
      <c r="B631" s="9" t="s">
        <v>14</v>
      </c>
      <c r="C631" s="9" t="s">
        <v>102</v>
      </c>
      <c r="D631" s="9" t="s">
        <v>225</v>
      </c>
      <c r="E631" s="9" t="s">
        <v>228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6"/>
        <v>9_45-50</v>
      </c>
      <c r="O631" s="17" t="str">
        <f t="shared" si="57"/>
        <v>4_40-50</v>
      </c>
      <c r="P631" s="17" t="str">
        <f t="shared" si="58"/>
        <v>04_40-50</v>
      </c>
      <c r="Q631" s="9" t="s">
        <v>286</v>
      </c>
      <c r="R631" s="9" t="s">
        <v>639</v>
      </c>
      <c r="S631" s="9">
        <f t="shared" si="59"/>
        <v>50961877</v>
      </c>
      <c r="T631" s="9">
        <f t="shared" si="60"/>
        <v>694304</v>
      </c>
      <c r="W631" s="99"/>
    </row>
    <row r="632" spans="1:23" x14ac:dyDescent="0.25">
      <c r="A632" s="9">
        <v>269</v>
      </c>
      <c r="B632" s="9" t="s">
        <v>14</v>
      </c>
      <c r="C632" s="9" t="s">
        <v>731</v>
      </c>
      <c r="D632" s="9" t="s">
        <v>225</v>
      </c>
      <c r="E632" s="9" t="s">
        <v>228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6"/>
        <v>10_50-55</v>
      </c>
      <c r="O632" s="17" t="str">
        <f t="shared" si="57"/>
        <v>5_50-60</v>
      </c>
      <c r="P632" s="17" t="str">
        <f t="shared" si="58"/>
        <v>05_50-60</v>
      </c>
      <c r="Q632" s="9" t="s">
        <v>286</v>
      </c>
      <c r="R632" s="9" t="s">
        <v>639</v>
      </c>
      <c r="S632" s="9">
        <f t="shared" si="59"/>
        <v>14013824</v>
      </c>
      <c r="T632" s="9">
        <f t="shared" si="60"/>
        <v>190924</v>
      </c>
      <c r="W632" s="99"/>
    </row>
    <row r="633" spans="1:23" x14ac:dyDescent="0.25">
      <c r="A633" s="9">
        <v>26</v>
      </c>
      <c r="B633" s="9" t="s">
        <v>14</v>
      </c>
      <c r="C633" s="9" t="s">
        <v>368</v>
      </c>
      <c r="D633" s="9" t="s">
        <v>229</v>
      </c>
      <c r="E633" s="9" t="s">
        <v>224</v>
      </c>
      <c r="F633" s="9" t="s">
        <v>5</v>
      </c>
      <c r="G633" s="9" t="s">
        <v>183</v>
      </c>
      <c r="H633" s="9" t="s">
        <v>369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6"/>
        <v>9_45-50</v>
      </c>
      <c r="O633" s="17" t="str">
        <f t="shared" si="57"/>
        <v>4_40-50</v>
      </c>
      <c r="P633" s="17" t="str">
        <f t="shared" si="58"/>
        <v>04_40-50</v>
      </c>
      <c r="Q633" s="9" t="s">
        <v>286</v>
      </c>
      <c r="R633" s="9" t="s">
        <v>639</v>
      </c>
      <c r="S633" s="9">
        <f t="shared" si="59"/>
        <v>1198132</v>
      </c>
      <c r="T633" s="9">
        <f t="shared" si="60"/>
        <v>16323</v>
      </c>
      <c r="W633" s="99"/>
    </row>
    <row r="634" spans="1:23" x14ac:dyDescent="0.25">
      <c r="A634" s="9">
        <v>2</v>
      </c>
      <c r="B634" s="9" t="s">
        <v>14</v>
      </c>
      <c r="C634" s="9" t="s">
        <v>732</v>
      </c>
      <c r="D634" s="9" t="s">
        <v>229</v>
      </c>
      <c r="E634" s="9" t="s">
        <v>224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6"/>
        <v>8_40-45</v>
      </c>
      <c r="O634" s="17" t="str">
        <f t="shared" si="57"/>
        <v>4_40-50</v>
      </c>
      <c r="P634" s="17" t="str">
        <f t="shared" si="58"/>
        <v>04_40-50</v>
      </c>
      <c r="Q634" s="9" t="s">
        <v>286</v>
      </c>
      <c r="R634" s="9" t="s">
        <v>639</v>
      </c>
      <c r="S634" s="9">
        <f t="shared" si="59"/>
        <v>86646</v>
      </c>
      <c r="T634" s="9">
        <f t="shared" si="60"/>
        <v>1180</v>
      </c>
      <c r="W634" s="99"/>
    </row>
    <row r="635" spans="1:23" x14ac:dyDescent="0.25">
      <c r="A635" s="9">
        <v>71</v>
      </c>
      <c r="B635" s="9" t="s">
        <v>14</v>
      </c>
      <c r="C635" s="9" t="s">
        <v>733</v>
      </c>
      <c r="D635" s="9" t="s">
        <v>229</v>
      </c>
      <c r="E635" s="9" t="s">
        <v>224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6"/>
        <v>8_40-45</v>
      </c>
      <c r="O635" s="17" t="str">
        <f t="shared" si="57"/>
        <v>4_40-50</v>
      </c>
      <c r="P635" s="17" t="str">
        <f t="shared" si="58"/>
        <v>04_40-50</v>
      </c>
      <c r="Q635" s="9" t="s">
        <v>286</v>
      </c>
      <c r="R635" s="9" t="s">
        <v>639</v>
      </c>
      <c r="S635" s="9">
        <f t="shared" si="59"/>
        <v>2963185</v>
      </c>
      <c r="T635" s="9">
        <f t="shared" si="60"/>
        <v>40370</v>
      </c>
      <c r="W635" s="99"/>
    </row>
    <row r="636" spans="1:23" x14ac:dyDescent="0.25">
      <c r="A636" s="9">
        <v>268</v>
      </c>
      <c r="B636" s="9" t="s">
        <v>14</v>
      </c>
      <c r="C636" s="9" t="s">
        <v>204</v>
      </c>
      <c r="D636" s="9" t="s">
        <v>229</v>
      </c>
      <c r="E636" s="9" t="s">
        <v>224</v>
      </c>
      <c r="F636" s="9" t="s">
        <v>5</v>
      </c>
      <c r="G636" s="9" t="s">
        <v>183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6"/>
        <v>9_45-50</v>
      </c>
      <c r="O636" s="17" t="str">
        <f t="shared" si="57"/>
        <v>4_40-50</v>
      </c>
      <c r="P636" s="17" t="str">
        <f t="shared" si="58"/>
        <v>04_40-50</v>
      </c>
      <c r="Q636" s="9" t="s">
        <v>286</v>
      </c>
      <c r="R636" s="9" t="s">
        <v>639</v>
      </c>
      <c r="S636" s="9">
        <f t="shared" si="59"/>
        <v>12714188</v>
      </c>
      <c r="T636" s="9">
        <f t="shared" si="60"/>
        <v>173218</v>
      </c>
      <c r="W636" s="99"/>
    </row>
    <row r="637" spans="1:23" x14ac:dyDescent="0.25">
      <c r="A637" s="9">
        <v>317</v>
      </c>
      <c r="B637" s="9" t="s">
        <v>14</v>
      </c>
      <c r="C637" s="9" t="s">
        <v>588</v>
      </c>
      <c r="D637" s="9" t="s">
        <v>229</v>
      </c>
      <c r="E637" s="9" t="s">
        <v>224</v>
      </c>
      <c r="F637" s="9" t="s">
        <v>5</v>
      </c>
      <c r="G637" s="9" t="s">
        <v>525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6"/>
        <v>10_50-55</v>
      </c>
      <c r="O637" s="17" t="str">
        <f t="shared" si="57"/>
        <v>5_50-60</v>
      </c>
      <c r="P637" s="17" t="str">
        <f t="shared" si="58"/>
        <v>05_50-60</v>
      </c>
      <c r="Q637" s="9" t="s">
        <v>286</v>
      </c>
      <c r="R637" s="9" t="s">
        <v>639</v>
      </c>
      <c r="S637" s="9">
        <f t="shared" si="59"/>
        <v>16161611</v>
      </c>
      <c r="T637" s="9">
        <f t="shared" si="60"/>
        <v>220185</v>
      </c>
      <c r="W637" s="99"/>
    </row>
    <row r="638" spans="1:23" x14ac:dyDescent="0.25">
      <c r="A638" s="9">
        <v>4026</v>
      </c>
      <c r="B638" s="9" t="s">
        <v>14</v>
      </c>
      <c r="C638" s="9" t="s">
        <v>502</v>
      </c>
      <c r="D638" s="9" t="s">
        <v>229</v>
      </c>
      <c r="E638" s="9" t="s">
        <v>224</v>
      </c>
      <c r="F638" s="9" t="s">
        <v>1</v>
      </c>
      <c r="G638" s="9" t="s">
        <v>306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6"/>
        <v>8_40-45</v>
      </c>
      <c r="O638" s="17" t="str">
        <f t="shared" si="57"/>
        <v>4_40-50</v>
      </c>
      <c r="P638" s="17" t="str">
        <f t="shared" si="58"/>
        <v>04_40-50</v>
      </c>
      <c r="Q638" s="9" t="s">
        <v>286</v>
      </c>
      <c r="R638" s="9" t="s">
        <v>639</v>
      </c>
      <c r="S638" s="9">
        <f t="shared" si="59"/>
        <v>173814498</v>
      </c>
      <c r="T638" s="9">
        <f t="shared" si="60"/>
        <v>2368045</v>
      </c>
      <c r="W638" s="99"/>
    </row>
    <row r="639" spans="1:23" x14ac:dyDescent="0.25">
      <c r="A639" s="9">
        <v>11</v>
      </c>
      <c r="B639" s="9" t="s">
        <v>14</v>
      </c>
      <c r="C639" s="9" t="s">
        <v>589</v>
      </c>
      <c r="D639" s="9" t="s">
        <v>223</v>
      </c>
      <c r="E639" s="9" t="s">
        <v>224</v>
      </c>
      <c r="F639" s="9" t="s">
        <v>5</v>
      </c>
      <c r="G639" s="9" t="s">
        <v>525</v>
      </c>
      <c r="H639" s="9" t="s">
        <v>335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6"/>
        <v>12_60-65</v>
      </c>
      <c r="O639" s="17" t="str">
        <f t="shared" si="57"/>
        <v>6_60-70</v>
      </c>
      <c r="P639" s="17" t="str">
        <f t="shared" si="58"/>
        <v>06_60-70</v>
      </c>
      <c r="Q639" s="9" t="s">
        <v>286</v>
      </c>
      <c r="R639" s="9" t="s">
        <v>639</v>
      </c>
      <c r="S639" s="9">
        <f t="shared" si="59"/>
        <v>674784</v>
      </c>
      <c r="T639" s="9">
        <f t="shared" si="60"/>
        <v>9193</v>
      </c>
      <c r="W639" s="99"/>
    </row>
    <row r="640" spans="1:23" x14ac:dyDescent="0.25">
      <c r="A640" s="9">
        <v>872</v>
      </c>
      <c r="B640" s="9" t="s">
        <v>14</v>
      </c>
      <c r="C640" s="9" t="s">
        <v>504</v>
      </c>
      <c r="D640" s="9" t="s">
        <v>225</v>
      </c>
      <c r="E640" s="9" t="s">
        <v>224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6"/>
        <v>8_40-45</v>
      </c>
      <c r="O640" s="17" t="str">
        <f t="shared" si="57"/>
        <v>4_40-50</v>
      </c>
      <c r="P640" s="17" t="str">
        <f t="shared" si="58"/>
        <v>04_40-50</v>
      </c>
      <c r="Q640" s="9" t="s">
        <v>286</v>
      </c>
      <c r="R640" s="9" t="s">
        <v>639</v>
      </c>
      <c r="S640" s="9">
        <f t="shared" si="59"/>
        <v>38174416</v>
      </c>
      <c r="T640" s="9">
        <f t="shared" si="60"/>
        <v>520087</v>
      </c>
      <c r="W640" s="99"/>
    </row>
    <row r="641" spans="1:23" x14ac:dyDescent="0.25">
      <c r="A641" s="9">
        <v>3670</v>
      </c>
      <c r="B641" s="9" t="s">
        <v>14</v>
      </c>
      <c r="C641" s="9" t="s">
        <v>363</v>
      </c>
      <c r="D641" s="9" t="s">
        <v>225</v>
      </c>
      <c r="E641" s="9" t="s">
        <v>224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6"/>
        <v>9_45-50</v>
      </c>
      <c r="O641" s="17" t="str">
        <f t="shared" si="57"/>
        <v>4_40-50</v>
      </c>
      <c r="P641" s="17" t="str">
        <f t="shared" si="58"/>
        <v>04_40-50</v>
      </c>
      <c r="Q641" s="9" t="s">
        <v>286</v>
      </c>
      <c r="R641" s="9" t="s">
        <v>639</v>
      </c>
      <c r="S641" s="9">
        <f t="shared" si="59"/>
        <v>168731920</v>
      </c>
      <c r="T641" s="9">
        <f t="shared" si="60"/>
        <v>2298800</v>
      </c>
      <c r="W641" s="99"/>
    </row>
    <row r="642" spans="1:23" x14ac:dyDescent="0.25">
      <c r="A642" s="9">
        <v>50</v>
      </c>
      <c r="B642" s="9" t="s">
        <v>14</v>
      </c>
      <c r="C642" s="9" t="s">
        <v>312</v>
      </c>
      <c r="D642" s="9" t="s">
        <v>225</v>
      </c>
      <c r="E642" s="9" t="s">
        <v>224</v>
      </c>
      <c r="F642" s="9" t="s">
        <v>5</v>
      </c>
      <c r="G642" s="9" t="s">
        <v>183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6"/>
        <v>9_45-50</v>
      </c>
      <c r="O642" s="17" t="str">
        <f t="shared" si="57"/>
        <v>4_40-50</v>
      </c>
      <c r="P642" s="17" t="str">
        <f t="shared" si="58"/>
        <v>04_40-50</v>
      </c>
      <c r="Q642" s="9" t="s">
        <v>286</v>
      </c>
      <c r="R642" s="9" t="s">
        <v>639</v>
      </c>
      <c r="S642" s="9">
        <f t="shared" si="59"/>
        <v>2456300</v>
      </c>
      <c r="T642" s="9">
        <f t="shared" si="60"/>
        <v>33465</v>
      </c>
      <c r="W642" s="99"/>
    </row>
    <row r="643" spans="1:23" x14ac:dyDescent="0.25">
      <c r="A643" s="9">
        <v>261</v>
      </c>
      <c r="B643" s="9" t="s">
        <v>14</v>
      </c>
      <c r="C643" s="9" t="s">
        <v>590</v>
      </c>
      <c r="D643" s="9" t="s">
        <v>225</v>
      </c>
      <c r="E643" s="9" t="s">
        <v>224</v>
      </c>
      <c r="F643" s="9" t="s">
        <v>5</v>
      </c>
      <c r="G643" s="9" t="s">
        <v>525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1">CONCATENATE(ROUNDDOWN(M643/5000,0),"_",ROUNDDOWN(M643/5000,0)*5,"-",ROUNDUP((M643+1)/5000,0)*5)</f>
        <v>9_45-50</v>
      </c>
      <c r="O643" s="17" t="str">
        <f t="shared" si="57"/>
        <v>4_40-50</v>
      </c>
      <c r="P643" s="17" t="str">
        <f t="shared" si="58"/>
        <v>04_40-50</v>
      </c>
      <c r="Q643" s="9" t="s">
        <v>286</v>
      </c>
      <c r="R643" s="9" t="s">
        <v>639</v>
      </c>
      <c r="S643" s="9">
        <f t="shared" si="59"/>
        <v>12803616</v>
      </c>
      <c r="T643" s="9">
        <f t="shared" si="60"/>
        <v>174436</v>
      </c>
      <c r="W643" s="99"/>
    </row>
    <row r="644" spans="1:23" x14ac:dyDescent="0.25">
      <c r="A644" s="9">
        <v>39</v>
      </c>
      <c r="B644" s="9" t="s">
        <v>14</v>
      </c>
      <c r="C644" s="9" t="s">
        <v>370</v>
      </c>
      <c r="D644" s="9" t="s">
        <v>223</v>
      </c>
      <c r="E644" s="9" t="s">
        <v>224</v>
      </c>
      <c r="F644" s="9" t="s">
        <v>5</v>
      </c>
      <c r="G644" s="9" t="s">
        <v>183</v>
      </c>
      <c r="H644" s="9" t="s">
        <v>371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1"/>
        <v>11_55-60</v>
      </c>
      <c r="O644" s="17" t="str">
        <f t="shared" si="57"/>
        <v>5_50-60</v>
      </c>
      <c r="P644" s="17" t="str">
        <f t="shared" si="58"/>
        <v>05_50-60</v>
      </c>
      <c r="Q644" s="9" t="s">
        <v>286</v>
      </c>
      <c r="R644" s="9" t="s">
        <v>639</v>
      </c>
      <c r="S644" s="9">
        <f t="shared" si="59"/>
        <v>2210871</v>
      </c>
      <c r="T644" s="9">
        <f t="shared" si="60"/>
        <v>30121</v>
      </c>
      <c r="W644" s="99"/>
    </row>
    <row r="645" spans="1:23" x14ac:dyDescent="0.25">
      <c r="A645" s="9">
        <v>2</v>
      </c>
      <c r="B645" s="9" t="s">
        <v>14</v>
      </c>
      <c r="C645" s="9" t="s">
        <v>364</v>
      </c>
      <c r="D645" s="9" t="s">
        <v>226</v>
      </c>
      <c r="E645" s="9" t="s">
        <v>224</v>
      </c>
      <c r="F645" s="9" t="s">
        <v>5</v>
      </c>
      <c r="G645" s="9" t="s">
        <v>354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1"/>
        <v>27_135-140</v>
      </c>
      <c r="O645" s="17" t="str">
        <f t="shared" si="57"/>
        <v>13_130-140</v>
      </c>
      <c r="P645" s="17" t="str">
        <f t="shared" si="58"/>
        <v>08_80&gt;</v>
      </c>
      <c r="Q645" s="9" t="s">
        <v>286</v>
      </c>
      <c r="R645" s="9" t="s">
        <v>639</v>
      </c>
      <c r="S645" s="9">
        <f t="shared" si="59"/>
        <v>271470</v>
      </c>
      <c r="T645" s="9">
        <f t="shared" si="60"/>
        <v>3699</v>
      </c>
      <c r="W645" s="99"/>
    </row>
    <row r="646" spans="1:23" x14ac:dyDescent="0.25">
      <c r="A646" s="9">
        <v>54</v>
      </c>
      <c r="B646" s="9" t="s">
        <v>14</v>
      </c>
      <c r="C646" s="9" t="s">
        <v>466</v>
      </c>
      <c r="D646" s="9" t="s">
        <v>226</v>
      </c>
      <c r="E646" s="9" t="s">
        <v>224</v>
      </c>
      <c r="F646" s="9" t="s">
        <v>5</v>
      </c>
      <c r="G646" s="9" t="s">
        <v>354</v>
      </c>
      <c r="H646" s="9" t="s">
        <v>148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1"/>
        <v>23_115-120</v>
      </c>
      <c r="O646" s="17" t="str">
        <f t="shared" si="57"/>
        <v>11_110-120</v>
      </c>
      <c r="P646" s="17" t="str">
        <f t="shared" si="58"/>
        <v>08_80&gt;</v>
      </c>
      <c r="Q646" s="9" t="s">
        <v>286</v>
      </c>
      <c r="R646" s="9" t="s">
        <v>639</v>
      </c>
      <c r="S646" s="9">
        <f t="shared" si="59"/>
        <v>6378372</v>
      </c>
      <c r="T646" s="9">
        <f t="shared" si="60"/>
        <v>86899</v>
      </c>
      <c r="W646" s="99"/>
    </row>
    <row r="647" spans="1:23" x14ac:dyDescent="0.25">
      <c r="A647" s="9">
        <v>559</v>
      </c>
      <c r="B647" s="9" t="s">
        <v>14</v>
      </c>
      <c r="C647" s="9" t="s">
        <v>529</v>
      </c>
      <c r="D647" s="9" t="s">
        <v>226</v>
      </c>
      <c r="E647" s="9" t="s">
        <v>224</v>
      </c>
      <c r="F647" s="9" t="s">
        <v>1</v>
      </c>
      <c r="G647" s="9" t="s">
        <v>306</v>
      </c>
      <c r="H647" s="9" t="s">
        <v>148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1"/>
        <v>18_90-95</v>
      </c>
      <c r="O647" s="17" t="str">
        <f t="shared" si="57"/>
        <v>9_90-100</v>
      </c>
      <c r="P647" s="17" t="str">
        <f t="shared" si="58"/>
        <v>08_80&gt;</v>
      </c>
      <c r="Q647" s="9" t="s">
        <v>286</v>
      </c>
      <c r="R647" s="9" t="s">
        <v>639</v>
      </c>
      <c r="S647" s="9">
        <f t="shared" si="59"/>
        <v>52014391</v>
      </c>
      <c r="T647" s="9">
        <f t="shared" si="60"/>
        <v>708643</v>
      </c>
      <c r="W647" s="99"/>
    </row>
    <row r="648" spans="1:23" x14ac:dyDescent="0.25">
      <c r="A648" s="9">
        <v>145</v>
      </c>
      <c r="B648" s="9" t="s">
        <v>14</v>
      </c>
      <c r="C648" s="9" t="s">
        <v>365</v>
      </c>
      <c r="D648" s="9" t="s">
        <v>226</v>
      </c>
      <c r="E648" s="9" t="s">
        <v>224</v>
      </c>
      <c r="F648" s="9" t="s">
        <v>5</v>
      </c>
      <c r="G648" s="9" t="s">
        <v>354</v>
      </c>
      <c r="H648" s="9" t="s">
        <v>346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1"/>
        <v>27_135-140</v>
      </c>
      <c r="O648" s="17" t="str">
        <f t="shared" si="57"/>
        <v>13_130-140</v>
      </c>
      <c r="P648" s="17" t="str">
        <f t="shared" si="58"/>
        <v>08_80&gt;</v>
      </c>
      <c r="Q648" s="9" t="s">
        <v>286</v>
      </c>
      <c r="R648" s="9" t="s">
        <v>639</v>
      </c>
      <c r="S648" s="9">
        <f t="shared" si="59"/>
        <v>19880370</v>
      </c>
      <c r="T648" s="9">
        <f t="shared" si="60"/>
        <v>270850</v>
      </c>
      <c r="W648" s="99"/>
    </row>
    <row r="649" spans="1:23" x14ac:dyDescent="0.25">
      <c r="A649" s="9">
        <v>531</v>
      </c>
      <c r="B649" s="9" t="s">
        <v>14</v>
      </c>
      <c r="C649" s="9" t="s">
        <v>592</v>
      </c>
      <c r="D649" s="9" t="s">
        <v>229</v>
      </c>
      <c r="E649" s="9" t="s">
        <v>224</v>
      </c>
      <c r="F649" s="9" t="s">
        <v>5</v>
      </c>
      <c r="G649" s="9" t="s">
        <v>525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1"/>
        <v>12_60-65</v>
      </c>
      <c r="O649" s="17" t="str">
        <f t="shared" si="57"/>
        <v>6_60-70</v>
      </c>
      <c r="P649" s="17" t="str">
        <f t="shared" si="58"/>
        <v>06_60-70</v>
      </c>
      <c r="Q649" s="9" t="s">
        <v>286</v>
      </c>
      <c r="R649" s="9" t="s">
        <v>639</v>
      </c>
      <c r="S649" s="9">
        <f t="shared" si="59"/>
        <v>32251347</v>
      </c>
      <c r="T649" s="9">
        <f t="shared" si="60"/>
        <v>439392</v>
      </c>
      <c r="W649" s="99"/>
    </row>
    <row r="650" spans="1:23" x14ac:dyDescent="0.25">
      <c r="A650" s="9">
        <v>419</v>
      </c>
      <c r="B650" s="9" t="s">
        <v>14</v>
      </c>
      <c r="C650" s="9" t="s">
        <v>734</v>
      </c>
      <c r="D650" s="9" t="s">
        <v>229</v>
      </c>
      <c r="E650" s="9" t="s">
        <v>224</v>
      </c>
      <c r="F650" s="9" t="s">
        <v>5</v>
      </c>
      <c r="G650" s="9" t="s">
        <v>525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1"/>
        <v>10_50-55</v>
      </c>
      <c r="O650" s="17" t="str">
        <f t="shared" si="57"/>
        <v>5_50-60</v>
      </c>
      <c r="P650" s="17" t="str">
        <f t="shared" si="58"/>
        <v>05_50-60</v>
      </c>
      <c r="Q650" s="9" t="s">
        <v>286</v>
      </c>
      <c r="R650" s="9" t="s">
        <v>639</v>
      </c>
      <c r="S650" s="9">
        <f t="shared" si="59"/>
        <v>22089680</v>
      </c>
      <c r="T650" s="9">
        <f t="shared" si="60"/>
        <v>300949</v>
      </c>
      <c r="W650" s="99"/>
    </row>
    <row r="651" spans="1:23" x14ac:dyDescent="0.25">
      <c r="A651" s="9">
        <v>11</v>
      </c>
      <c r="B651" s="9" t="s">
        <v>14</v>
      </c>
      <c r="C651" s="9" t="s">
        <v>735</v>
      </c>
      <c r="D651" s="9" t="s">
        <v>226</v>
      </c>
      <c r="E651" s="9" t="s">
        <v>224</v>
      </c>
      <c r="F651" s="9" t="s">
        <v>5</v>
      </c>
      <c r="G651" s="9" t="s">
        <v>75</v>
      </c>
      <c r="H651" s="9" t="s">
        <v>148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1"/>
        <v>13_65-70</v>
      </c>
      <c r="O651" s="17" t="str">
        <f t="shared" si="57"/>
        <v>6_60-70</v>
      </c>
      <c r="P651" s="17" t="str">
        <f t="shared" si="58"/>
        <v>06_60-70</v>
      </c>
      <c r="Q651" s="9" t="s">
        <v>286</v>
      </c>
      <c r="R651" s="9" t="s">
        <v>639</v>
      </c>
      <c r="S651" s="9">
        <f t="shared" si="59"/>
        <v>758615</v>
      </c>
      <c r="T651" s="9">
        <f t="shared" si="60"/>
        <v>10335</v>
      </c>
      <c r="W651" s="99"/>
    </row>
    <row r="652" spans="1:23" x14ac:dyDescent="0.25">
      <c r="A652" s="9">
        <v>101</v>
      </c>
      <c r="B652" s="9" t="s">
        <v>14</v>
      </c>
      <c r="C652" s="9" t="s">
        <v>366</v>
      </c>
      <c r="D652" s="9" t="s">
        <v>226</v>
      </c>
      <c r="E652" s="9" t="s">
        <v>224</v>
      </c>
      <c r="F652" s="9" t="s">
        <v>5</v>
      </c>
      <c r="G652" s="9" t="s">
        <v>354</v>
      </c>
      <c r="H652" s="9" t="s">
        <v>198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1"/>
        <v>16_80-85</v>
      </c>
      <c r="O652" s="17" t="str">
        <f t="shared" si="57"/>
        <v>8_80-90</v>
      </c>
      <c r="P652" s="17" t="str">
        <f t="shared" si="58"/>
        <v>08_80&gt;</v>
      </c>
      <c r="Q652" s="9" t="s">
        <v>286</v>
      </c>
      <c r="R652" s="9" t="s">
        <v>639</v>
      </c>
      <c r="S652" s="9">
        <f t="shared" si="59"/>
        <v>8350377</v>
      </c>
      <c r="T652" s="9">
        <f t="shared" si="60"/>
        <v>113765</v>
      </c>
      <c r="W652" s="99"/>
    </row>
    <row r="653" spans="1:23" x14ac:dyDescent="0.25">
      <c r="A653" s="9">
        <v>386</v>
      </c>
      <c r="B653" s="9" t="s">
        <v>14</v>
      </c>
      <c r="C653" s="9" t="s">
        <v>424</v>
      </c>
      <c r="D653" s="9" t="s">
        <v>226</v>
      </c>
      <c r="E653" s="9" t="s">
        <v>224</v>
      </c>
      <c r="F653" s="9" t="s">
        <v>1</v>
      </c>
      <c r="G653" s="9" t="s">
        <v>306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1"/>
        <v>15_75-80</v>
      </c>
      <c r="O653" s="17" t="str">
        <f t="shared" si="57"/>
        <v>7_70-80</v>
      </c>
      <c r="P653" s="17" t="str">
        <f t="shared" si="58"/>
        <v>07_70-80</v>
      </c>
      <c r="Q653" s="9" t="s">
        <v>286</v>
      </c>
      <c r="R653" s="9" t="s">
        <v>639</v>
      </c>
      <c r="S653" s="9">
        <f t="shared" si="59"/>
        <v>30545724</v>
      </c>
      <c r="T653" s="9">
        <f t="shared" si="60"/>
        <v>416154</v>
      </c>
      <c r="W653" s="99"/>
    </row>
    <row r="654" spans="1:23" x14ac:dyDescent="0.25">
      <c r="A654" s="9">
        <v>248</v>
      </c>
      <c r="B654" s="9" t="s">
        <v>14</v>
      </c>
      <c r="C654" s="9" t="s">
        <v>593</v>
      </c>
      <c r="D654" s="9" t="s">
        <v>223</v>
      </c>
      <c r="E654" s="9" t="s">
        <v>224</v>
      </c>
      <c r="F654" s="9" t="s">
        <v>5</v>
      </c>
      <c r="G654" s="9" t="s">
        <v>525</v>
      </c>
      <c r="H654" s="9" t="s">
        <v>570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1"/>
        <v>14_70-75</v>
      </c>
      <c r="O654" s="17" t="str">
        <f t="shared" si="57"/>
        <v>7_70-80</v>
      </c>
      <c r="P654" s="17" t="str">
        <f t="shared" si="58"/>
        <v>07_70-80</v>
      </c>
      <c r="Q654" s="9" t="s">
        <v>286</v>
      </c>
      <c r="R654" s="9" t="s">
        <v>639</v>
      </c>
      <c r="S654" s="9">
        <f t="shared" si="59"/>
        <v>18233952</v>
      </c>
      <c r="T654" s="9">
        <f t="shared" si="60"/>
        <v>248419</v>
      </c>
      <c r="W654" s="99"/>
    </row>
    <row r="655" spans="1:23" x14ac:dyDescent="0.25">
      <c r="A655" s="9">
        <v>1548</v>
      </c>
      <c r="B655" s="9" t="s">
        <v>14</v>
      </c>
      <c r="C655" s="9" t="s">
        <v>530</v>
      </c>
      <c r="D655" s="9" t="s">
        <v>225</v>
      </c>
      <c r="E655" s="9" t="s">
        <v>224</v>
      </c>
      <c r="F655" s="9" t="s">
        <v>1</v>
      </c>
      <c r="G655" s="9" t="s">
        <v>306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1"/>
        <v>8_40-45</v>
      </c>
      <c r="O655" s="17" t="str">
        <f t="shared" si="57"/>
        <v>4_40-50</v>
      </c>
      <c r="P655" s="17" t="str">
        <f t="shared" si="58"/>
        <v>04_40-50</v>
      </c>
      <c r="Q655" s="9" t="s">
        <v>286</v>
      </c>
      <c r="R655" s="9" t="s">
        <v>639</v>
      </c>
      <c r="S655" s="9">
        <f t="shared" si="59"/>
        <v>67807044</v>
      </c>
      <c r="T655" s="9">
        <f t="shared" si="60"/>
        <v>923802</v>
      </c>
      <c r="W655" s="99"/>
    </row>
    <row r="656" spans="1:23" x14ac:dyDescent="0.25">
      <c r="A656" s="9">
        <v>125</v>
      </c>
      <c r="B656" s="9" t="s">
        <v>14</v>
      </c>
      <c r="C656" s="9" t="s">
        <v>501</v>
      </c>
      <c r="D656" s="9" t="s">
        <v>226</v>
      </c>
      <c r="E656" s="9" t="s">
        <v>224</v>
      </c>
      <c r="F656" s="9" t="s">
        <v>5</v>
      </c>
      <c r="G656" s="9" t="s">
        <v>354</v>
      </c>
      <c r="H656" s="9" t="s">
        <v>149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1"/>
        <v>18_90-95</v>
      </c>
      <c r="O656" s="17" t="str">
        <f t="shared" si="57"/>
        <v>9_90-100</v>
      </c>
      <c r="P656" s="17" t="str">
        <f t="shared" si="58"/>
        <v>08_80&gt;</v>
      </c>
      <c r="Q656" s="9" t="s">
        <v>286</v>
      </c>
      <c r="R656" s="9" t="s">
        <v>639</v>
      </c>
      <c r="S656" s="9">
        <f t="shared" si="59"/>
        <v>11491250</v>
      </c>
      <c r="T656" s="9">
        <f t="shared" si="60"/>
        <v>156557</v>
      </c>
      <c r="W656" s="99"/>
    </row>
    <row r="657" spans="1:23" x14ac:dyDescent="0.25">
      <c r="A657" s="9">
        <v>136</v>
      </c>
      <c r="B657" s="9" t="s">
        <v>14</v>
      </c>
      <c r="C657" s="9" t="s">
        <v>367</v>
      </c>
      <c r="D657" s="9" t="s">
        <v>226</v>
      </c>
      <c r="E657" s="9" t="s">
        <v>224</v>
      </c>
      <c r="F657" s="9" t="s">
        <v>5</v>
      </c>
      <c r="G657" s="9" t="s">
        <v>354</v>
      </c>
      <c r="H657" s="9" t="s">
        <v>198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1"/>
        <v>17_85-90</v>
      </c>
      <c r="O657" s="17" t="str">
        <f t="shared" si="57"/>
        <v>8_80-90</v>
      </c>
      <c r="P657" s="17" t="str">
        <f t="shared" si="58"/>
        <v>08_80&gt;</v>
      </c>
      <c r="Q657" s="9" t="s">
        <v>286</v>
      </c>
      <c r="R657" s="9" t="s">
        <v>639</v>
      </c>
      <c r="S657" s="9">
        <f t="shared" si="59"/>
        <v>11820304</v>
      </c>
      <c r="T657" s="9">
        <f t="shared" si="60"/>
        <v>161040</v>
      </c>
      <c r="W657" s="99"/>
    </row>
    <row r="658" spans="1:23" x14ac:dyDescent="0.25">
      <c r="A658" s="9">
        <v>110</v>
      </c>
      <c r="B658" s="9" t="s">
        <v>14</v>
      </c>
      <c r="C658" s="9" t="s">
        <v>736</v>
      </c>
      <c r="D658" s="9" t="s">
        <v>229</v>
      </c>
      <c r="E658" s="9" t="s">
        <v>224</v>
      </c>
      <c r="F658" s="9" t="s">
        <v>5</v>
      </c>
      <c r="G658" s="9" t="s">
        <v>170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1"/>
        <v>10_50-55</v>
      </c>
      <c r="O658" s="17" t="str">
        <f t="shared" si="57"/>
        <v>5_50-60</v>
      </c>
      <c r="P658" s="17" t="str">
        <f t="shared" si="58"/>
        <v>05_50-60</v>
      </c>
      <c r="Q658" s="9" t="s">
        <v>286</v>
      </c>
      <c r="R658" s="9" t="s">
        <v>639</v>
      </c>
      <c r="S658" s="9">
        <f t="shared" si="59"/>
        <v>5944290</v>
      </c>
      <c r="T658" s="9">
        <f t="shared" si="60"/>
        <v>80985</v>
      </c>
      <c r="W658" s="99"/>
    </row>
    <row r="659" spans="1:23" x14ac:dyDescent="0.25">
      <c r="A659" s="9">
        <v>9</v>
      </c>
      <c r="B659" s="9" t="s">
        <v>14</v>
      </c>
      <c r="C659" s="9" t="s">
        <v>737</v>
      </c>
      <c r="D659" s="9" t="s">
        <v>229</v>
      </c>
      <c r="E659" s="9" t="s">
        <v>224</v>
      </c>
      <c r="F659" s="9" t="s">
        <v>5</v>
      </c>
      <c r="G659" s="9" t="s">
        <v>183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1"/>
        <v>10_50-55</v>
      </c>
      <c r="O659" s="17" t="str">
        <f t="shared" si="57"/>
        <v>5_50-60</v>
      </c>
      <c r="P659" s="17" t="str">
        <f t="shared" si="58"/>
        <v>05_50-60</v>
      </c>
      <c r="Q659" s="9" t="s">
        <v>286</v>
      </c>
      <c r="R659" s="9" t="s">
        <v>639</v>
      </c>
      <c r="S659" s="9">
        <f t="shared" si="59"/>
        <v>471933</v>
      </c>
      <c r="T659" s="9">
        <f t="shared" si="60"/>
        <v>6430</v>
      </c>
      <c r="W659" s="99"/>
    </row>
    <row r="660" spans="1:23" x14ac:dyDescent="0.25">
      <c r="A660" s="9">
        <v>104</v>
      </c>
      <c r="B660" s="9" t="s">
        <v>14</v>
      </c>
      <c r="C660" s="9" t="s">
        <v>594</v>
      </c>
      <c r="D660" s="9" t="s">
        <v>229</v>
      </c>
      <c r="E660" s="9" t="s">
        <v>224</v>
      </c>
      <c r="F660" s="9" t="s">
        <v>5</v>
      </c>
      <c r="G660" s="9" t="s">
        <v>525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1"/>
        <v>10_50-55</v>
      </c>
      <c r="O660" s="17" t="str">
        <f t="shared" si="57"/>
        <v>5_50-60</v>
      </c>
      <c r="P660" s="17" t="str">
        <f t="shared" si="58"/>
        <v>05_50-60</v>
      </c>
      <c r="Q660" s="9" t="s">
        <v>286</v>
      </c>
      <c r="R660" s="9" t="s">
        <v>639</v>
      </c>
      <c r="S660" s="9">
        <f t="shared" si="59"/>
        <v>5407480</v>
      </c>
      <c r="T660" s="9">
        <f t="shared" si="60"/>
        <v>73671</v>
      </c>
      <c r="W660" s="99"/>
    </row>
    <row r="661" spans="1:23" x14ac:dyDescent="0.25">
      <c r="A661" s="9">
        <v>1</v>
      </c>
      <c r="B661" s="9" t="s">
        <v>14</v>
      </c>
      <c r="C661" s="9" t="s">
        <v>738</v>
      </c>
      <c r="D661" s="9" t="s">
        <v>229</v>
      </c>
      <c r="E661" s="9" t="s">
        <v>228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1"/>
        <v>11_55-60</v>
      </c>
      <c r="O661" s="17" t="str">
        <f t="shared" si="57"/>
        <v>5_50-60</v>
      </c>
      <c r="P661" s="17" t="str">
        <f t="shared" si="58"/>
        <v>05_50-60</v>
      </c>
      <c r="Q661" s="9" t="s">
        <v>286</v>
      </c>
      <c r="R661" s="9" t="s">
        <v>639</v>
      </c>
      <c r="S661" s="9">
        <f t="shared" si="59"/>
        <v>58090</v>
      </c>
      <c r="T661" s="9">
        <f t="shared" si="60"/>
        <v>791</v>
      </c>
      <c r="W661" s="99"/>
    </row>
    <row r="662" spans="1:23" x14ac:dyDescent="0.25">
      <c r="A662" s="9">
        <v>1429</v>
      </c>
      <c r="B662" s="9" t="s">
        <v>14</v>
      </c>
      <c r="C662" s="9" t="s">
        <v>314</v>
      </c>
      <c r="D662" s="9" t="s">
        <v>229</v>
      </c>
      <c r="E662" s="9" t="s">
        <v>228</v>
      </c>
      <c r="F662" s="9" t="s">
        <v>5</v>
      </c>
      <c r="G662" s="9" t="s">
        <v>170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1"/>
        <v>12_60-65</v>
      </c>
      <c r="O662" s="17" t="str">
        <f t="shared" si="57"/>
        <v>6_60-70</v>
      </c>
      <c r="P662" s="17" t="str">
        <f t="shared" si="58"/>
        <v>06_60-70</v>
      </c>
      <c r="Q662" s="9" t="s">
        <v>286</v>
      </c>
      <c r="R662" s="9" t="s">
        <v>639</v>
      </c>
      <c r="S662" s="9">
        <f t="shared" si="59"/>
        <v>89248195</v>
      </c>
      <c r="T662" s="9">
        <f t="shared" si="60"/>
        <v>1215915</v>
      </c>
      <c r="W662" s="99"/>
    </row>
    <row r="663" spans="1:23" x14ac:dyDescent="0.25">
      <c r="A663" s="9">
        <v>3207</v>
      </c>
      <c r="B663" s="9" t="s">
        <v>14</v>
      </c>
      <c r="C663" s="9" t="s">
        <v>313</v>
      </c>
      <c r="D663" s="9" t="s">
        <v>229</v>
      </c>
      <c r="E663" s="9" t="s">
        <v>228</v>
      </c>
      <c r="F663" s="9" t="s">
        <v>5</v>
      </c>
      <c r="G663" s="9" t="s">
        <v>170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1"/>
        <v>12_60-65</v>
      </c>
      <c r="O663" s="17" t="str">
        <f t="shared" si="57"/>
        <v>6_60-70</v>
      </c>
      <c r="P663" s="17" t="str">
        <f t="shared" si="58"/>
        <v>06_60-70</v>
      </c>
      <c r="Q663" s="9" t="s">
        <v>286</v>
      </c>
      <c r="R663" s="9" t="s">
        <v>639</v>
      </c>
      <c r="S663" s="9">
        <f t="shared" si="59"/>
        <v>206373657</v>
      </c>
      <c r="T663" s="9">
        <f t="shared" si="60"/>
        <v>2811630</v>
      </c>
      <c r="W663" s="99"/>
    </row>
    <row r="664" spans="1:23" x14ac:dyDescent="0.25">
      <c r="A664" s="9">
        <v>134</v>
      </c>
      <c r="B664" s="9" t="s">
        <v>14</v>
      </c>
      <c r="C664" s="9" t="s">
        <v>627</v>
      </c>
      <c r="D664" s="9" t="s">
        <v>229</v>
      </c>
      <c r="E664" s="9" t="s">
        <v>228</v>
      </c>
      <c r="F664" s="9" t="s">
        <v>5</v>
      </c>
      <c r="G664" s="9" t="s">
        <v>525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1"/>
        <v>15_75-80</v>
      </c>
      <c r="O664" s="17" t="str">
        <f t="shared" si="57"/>
        <v>7_70-80</v>
      </c>
      <c r="P664" s="17" t="str">
        <f t="shared" si="58"/>
        <v>07_70-80</v>
      </c>
      <c r="Q664" s="9" t="s">
        <v>286</v>
      </c>
      <c r="R664" s="9" t="s">
        <v>639</v>
      </c>
      <c r="S664" s="9">
        <f t="shared" si="59"/>
        <v>10413676</v>
      </c>
      <c r="T664" s="9">
        <f t="shared" si="60"/>
        <v>141876</v>
      </c>
      <c r="W664" s="99"/>
    </row>
    <row r="665" spans="1:23" x14ac:dyDescent="0.25">
      <c r="A665" s="9">
        <v>5098</v>
      </c>
      <c r="B665" s="9" t="s">
        <v>14</v>
      </c>
      <c r="C665" s="9" t="s">
        <v>425</v>
      </c>
      <c r="D665" s="9" t="s">
        <v>229</v>
      </c>
      <c r="E665" s="9" t="s">
        <v>228</v>
      </c>
      <c r="F665" s="9" t="s">
        <v>1</v>
      </c>
      <c r="G665" s="9" t="s">
        <v>306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1"/>
        <v>12_60-65</v>
      </c>
      <c r="O665" s="17" t="str">
        <f t="shared" si="57"/>
        <v>6_60-70</v>
      </c>
      <c r="P665" s="17" t="str">
        <f t="shared" si="58"/>
        <v>06_60-70</v>
      </c>
      <c r="Q665" s="9" t="s">
        <v>286</v>
      </c>
      <c r="R665" s="9" t="s">
        <v>639</v>
      </c>
      <c r="S665" s="9">
        <f t="shared" si="59"/>
        <v>319425386</v>
      </c>
      <c r="T665" s="9">
        <f t="shared" si="60"/>
        <v>4351844</v>
      </c>
      <c r="W665" s="99"/>
    </row>
    <row r="666" spans="1:23" x14ac:dyDescent="0.25">
      <c r="A666" s="9">
        <v>1</v>
      </c>
      <c r="B666" s="9" t="s">
        <v>14</v>
      </c>
      <c r="C666" s="9" t="s">
        <v>739</v>
      </c>
      <c r="D666" s="9" t="s">
        <v>223</v>
      </c>
      <c r="E666" s="9" t="s">
        <v>228</v>
      </c>
      <c r="F666" s="9" t="s">
        <v>5</v>
      </c>
      <c r="G666" s="9" t="s">
        <v>93</v>
      </c>
      <c r="H666" s="9" t="s">
        <v>740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1"/>
        <v>12_60-65</v>
      </c>
      <c r="O666" s="17" t="str">
        <f t="shared" si="57"/>
        <v>6_60-70</v>
      </c>
      <c r="P666" s="17" t="str">
        <f t="shared" si="58"/>
        <v>06_60-70</v>
      </c>
      <c r="Q666" s="9" t="s">
        <v>286</v>
      </c>
      <c r="R666" s="9" t="s">
        <v>639</v>
      </c>
      <c r="S666" s="9">
        <f t="shared" si="59"/>
        <v>62490</v>
      </c>
      <c r="T666" s="9">
        <f t="shared" si="60"/>
        <v>851</v>
      </c>
      <c r="W666" s="99"/>
    </row>
    <row r="667" spans="1:23" x14ac:dyDescent="0.25">
      <c r="A667" s="9">
        <v>2859</v>
      </c>
      <c r="B667" s="9" t="s">
        <v>14</v>
      </c>
      <c r="C667" s="9" t="s">
        <v>315</v>
      </c>
      <c r="D667" s="9" t="s">
        <v>225</v>
      </c>
      <c r="E667" s="9" t="s">
        <v>228</v>
      </c>
      <c r="F667" s="9" t="s">
        <v>5</v>
      </c>
      <c r="G667" s="9" t="s">
        <v>170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1"/>
        <v>14_70-75</v>
      </c>
      <c r="O667" s="17" t="str">
        <f t="shared" si="57"/>
        <v>7_70-80</v>
      </c>
      <c r="P667" s="17" t="str">
        <f t="shared" si="58"/>
        <v>07_70-80</v>
      </c>
      <c r="Q667" s="9" t="s">
        <v>286</v>
      </c>
      <c r="R667" s="9" t="s">
        <v>639</v>
      </c>
      <c r="S667" s="9">
        <f t="shared" si="59"/>
        <v>204547155</v>
      </c>
      <c r="T667" s="9">
        <f t="shared" si="60"/>
        <v>2786746</v>
      </c>
      <c r="W667" s="99"/>
    </row>
    <row r="668" spans="1:23" x14ac:dyDescent="0.25">
      <c r="A668" s="9">
        <v>948</v>
      </c>
      <c r="B668" s="9" t="s">
        <v>14</v>
      </c>
      <c r="C668" s="9" t="s">
        <v>595</v>
      </c>
      <c r="D668" s="9" t="s">
        <v>225</v>
      </c>
      <c r="E668" s="9" t="s">
        <v>228</v>
      </c>
      <c r="F668" s="9" t="s">
        <v>5</v>
      </c>
      <c r="G668" s="9" t="s">
        <v>525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1"/>
        <v>14_70-75</v>
      </c>
      <c r="O668" s="17" t="str">
        <f t="shared" ref="O668:O731" si="62">CONCATENATE(ROUNDDOWN(M668/10000,0),"_",ROUNDDOWN(M668/10000,0)*10,"-",ROUNDUP((M668+1)/10000,0)*10)</f>
        <v>7_70-80</v>
      </c>
      <c r="P668" s="17" t="str">
        <f t="shared" ref="P668:P731" si="63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286</v>
      </c>
      <c r="R668" s="9" t="s">
        <v>639</v>
      </c>
      <c r="S668" s="9">
        <f t="shared" ref="S668:S731" si="64">M668*A668</f>
        <v>69014400</v>
      </c>
      <c r="T668" s="9">
        <f t="shared" ref="T668:T731" si="65">ROUND(S668/73.4,0)</f>
        <v>940251</v>
      </c>
      <c r="W668" s="99"/>
    </row>
    <row r="669" spans="1:23" x14ac:dyDescent="0.25">
      <c r="A669" s="9">
        <v>464</v>
      </c>
      <c r="B669" s="9" t="s">
        <v>14</v>
      </c>
      <c r="C669" s="9" t="s">
        <v>741</v>
      </c>
      <c r="D669" s="9" t="s">
        <v>225</v>
      </c>
      <c r="E669" s="9" t="s">
        <v>228</v>
      </c>
      <c r="F669" s="9" t="s">
        <v>1</v>
      </c>
      <c r="G669" s="9" t="s">
        <v>306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1"/>
        <v>12_60-65</v>
      </c>
      <c r="O669" s="17" t="str">
        <f t="shared" si="62"/>
        <v>6_60-70</v>
      </c>
      <c r="P669" s="17" t="str">
        <f t="shared" si="63"/>
        <v>06_60-70</v>
      </c>
      <c r="Q669" s="9" t="s">
        <v>286</v>
      </c>
      <c r="R669" s="9" t="s">
        <v>639</v>
      </c>
      <c r="S669" s="9">
        <f t="shared" si="64"/>
        <v>28056224</v>
      </c>
      <c r="T669" s="9">
        <f t="shared" si="65"/>
        <v>382237</v>
      </c>
      <c r="W669" s="99"/>
    </row>
    <row r="670" spans="1:23" x14ac:dyDescent="0.25">
      <c r="A670" s="9">
        <v>140</v>
      </c>
      <c r="B670" s="9" t="s">
        <v>14</v>
      </c>
      <c r="C670" s="9" t="s">
        <v>285</v>
      </c>
      <c r="D670" s="9" t="s">
        <v>223</v>
      </c>
      <c r="E670" s="9" t="s">
        <v>228</v>
      </c>
      <c r="F670" s="9" t="s">
        <v>5</v>
      </c>
      <c r="G670" s="9" t="s">
        <v>170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1"/>
        <v>13_65-70</v>
      </c>
      <c r="O670" s="17" t="str">
        <f t="shared" si="62"/>
        <v>6_60-70</v>
      </c>
      <c r="P670" s="17" t="str">
        <f t="shared" si="63"/>
        <v>06_60-70</v>
      </c>
      <c r="Q670" s="9" t="s">
        <v>286</v>
      </c>
      <c r="R670" s="9" t="s">
        <v>639</v>
      </c>
      <c r="S670" s="9">
        <f t="shared" si="64"/>
        <v>9438940</v>
      </c>
      <c r="T670" s="9">
        <f t="shared" si="65"/>
        <v>128596</v>
      </c>
      <c r="W670" s="99"/>
    </row>
    <row r="671" spans="1:23" x14ac:dyDescent="0.25">
      <c r="A671" s="9">
        <v>19</v>
      </c>
      <c r="B671" s="9" t="s">
        <v>14</v>
      </c>
      <c r="C671" s="9" t="s">
        <v>628</v>
      </c>
      <c r="D671" s="9" t="s">
        <v>229</v>
      </c>
      <c r="E671" s="9" t="s">
        <v>228</v>
      </c>
      <c r="F671" s="9" t="s">
        <v>5</v>
      </c>
      <c r="G671" s="9" t="s">
        <v>525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1"/>
        <v>16_80-85</v>
      </c>
      <c r="O671" s="17" t="str">
        <f t="shared" si="62"/>
        <v>8_80-90</v>
      </c>
      <c r="P671" s="17" t="str">
        <f t="shared" si="63"/>
        <v>08_80&gt;</v>
      </c>
      <c r="Q671" s="9" t="s">
        <v>286</v>
      </c>
      <c r="R671" s="9" t="s">
        <v>639</v>
      </c>
      <c r="S671" s="9">
        <f t="shared" si="64"/>
        <v>1547550</v>
      </c>
      <c r="T671" s="9">
        <f t="shared" si="65"/>
        <v>21084</v>
      </c>
      <c r="W671" s="99"/>
    </row>
    <row r="672" spans="1:23" x14ac:dyDescent="0.25">
      <c r="A672" s="9">
        <v>81</v>
      </c>
      <c r="B672" s="9" t="s">
        <v>14</v>
      </c>
      <c r="C672" s="9" t="s">
        <v>629</v>
      </c>
      <c r="D672" s="9" t="s">
        <v>229</v>
      </c>
      <c r="E672" s="9" t="s">
        <v>228</v>
      </c>
      <c r="F672" s="9" t="s">
        <v>1</v>
      </c>
      <c r="G672" s="9" t="s">
        <v>306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1"/>
        <v>16_80-85</v>
      </c>
      <c r="O672" s="17" t="str">
        <f t="shared" si="62"/>
        <v>8_80-90</v>
      </c>
      <c r="P672" s="17" t="str">
        <f t="shared" si="63"/>
        <v>08_80&gt;</v>
      </c>
      <c r="Q672" s="9" t="s">
        <v>286</v>
      </c>
      <c r="R672" s="9" t="s">
        <v>639</v>
      </c>
      <c r="S672" s="9">
        <f t="shared" si="64"/>
        <v>6588540</v>
      </c>
      <c r="T672" s="9">
        <f t="shared" si="65"/>
        <v>89762</v>
      </c>
      <c r="W672" s="99"/>
    </row>
    <row r="673" spans="1:23" x14ac:dyDescent="0.25">
      <c r="A673" s="9">
        <v>29</v>
      </c>
      <c r="B673" s="9" t="s">
        <v>14</v>
      </c>
      <c r="C673" s="9" t="s">
        <v>139</v>
      </c>
      <c r="D673" s="9" t="s">
        <v>229</v>
      </c>
      <c r="E673" s="9" t="s">
        <v>228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1"/>
        <v>15_75-80</v>
      </c>
      <c r="O673" s="17" t="str">
        <f t="shared" si="62"/>
        <v>7_70-80</v>
      </c>
      <c r="P673" s="17" t="str">
        <f t="shared" si="63"/>
        <v>07_70-80</v>
      </c>
      <c r="Q673" s="9" t="s">
        <v>286</v>
      </c>
      <c r="R673" s="9" t="s">
        <v>639</v>
      </c>
      <c r="S673" s="9">
        <f t="shared" si="64"/>
        <v>2308197</v>
      </c>
      <c r="T673" s="9">
        <f t="shared" si="65"/>
        <v>31447</v>
      </c>
      <c r="W673" s="99"/>
    </row>
    <row r="674" spans="1:23" x14ac:dyDescent="0.25">
      <c r="A674" s="9">
        <v>112</v>
      </c>
      <c r="B674" s="9" t="s">
        <v>14</v>
      </c>
      <c r="C674" s="9" t="s">
        <v>630</v>
      </c>
      <c r="D674" s="9" t="s">
        <v>229</v>
      </c>
      <c r="E674" s="9" t="s">
        <v>228</v>
      </c>
      <c r="F674" s="9" t="s">
        <v>5</v>
      </c>
      <c r="G674" s="9" t="s">
        <v>525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1"/>
        <v>16_80-85</v>
      </c>
      <c r="O674" s="17" t="str">
        <f t="shared" si="62"/>
        <v>8_80-90</v>
      </c>
      <c r="P674" s="17" t="str">
        <f t="shared" si="63"/>
        <v>08_80&gt;</v>
      </c>
      <c r="Q674" s="9" t="s">
        <v>286</v>
      </c>
      <c r="R674" s="9" t="s">
        <v>639</v>
      </c>
      <c r="S674" s="9">
        <f t="shared" si="64"/>
        <v>9070880</v>
      </c>
      <c r="T674" s="9">
        <f t="shared" si="65"/>
        <v>123581</v>
      </c>
      <c r="W674" s="99"/>
    </row>
    <row r="675" spans="1:23" x14ac:dyDescent="0.25">
      <c r="A675" s="9">
        <v>3</v>
      </c>
      <c r="B675" s="9" t="s">
        <v>14</v>
      </c>
      <c r="C675" s="9" t="s">
        <v>140</v>
      </c>
      <c r="D675" s="9" t="s">
        <v>225</v>
      </c>
      <c r="E675" s="9" t="s">
        <v>228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1"/>
        <v>15_75-80</v>
      </c>
      <c r="O675" s="17" t="str">
        <f t="shared" si="62"/>
        <v>7_70-80</v>
      </c>
      <c r="P675" s="17" t="str">
        <f t="shared" si="63"/>
        <v>07_70-80</v>
      </c>
      <c r="Q675" s="9" t="s">
        <v>286</v>
      </c>
      <c r="R675" s="9" t="s">
        <v>639</v>
      </c>
      <c r="S675" s="9">
        <f t="shared" si="64"/>
        <v>236187</v>
      </c>
      <c r="T675" s="9">
        <f t="shared" si="65"/>
        <v>3218</v>
      </c>
      <c r="W675" s="99"/>
    </row>
    <row r="676" spans="1:23" x14ac:dyDescent="0.25">
      <c r="A676" s="9">
        <v>63</v>
      </c>
      <c r="B676" s="9" t="s">
        <v>14</v>
      </c>
      <c r="C676" s="9" t="s">
        <v>596</v>
      </c>
      <c r="D676" s="9" t="s">
        <v>225</v>
      </c>
      <c r="E676" s="9" t="s">
        <v>228</v>
      </c>
      <c r="F676" s="9" t="s">
        <v>5</v>
      </c>
      <c r="G676" s="9" t="s">
        <v>525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1"/>
        <v>18_90-95</v>
      </c>
      <c r="O676" s="17" t="str">
        <f t="shared" si="62"/>
        <v>9_90-100</v>
      </c>
      <c r="P676" s="17" t="str">
        <f t="shared" si="63"/>
        <v>08_80&gt;</v>
      </c>
      <c r="Q676" s="9" t="s">
        <v>286</v>
      </c>
      <c r="R676" s="9" t="s">
        <v>639</v>
      </c>
      <c r="S676" s="9">
        <f t="shared" si="64"/>
        <v>5733315</v>
      </c>
      <c r="T676" s="9">
        <f t="shared" si="65"/>
        <v>78111</v>
      </c>
      <c r="W676" s="99"/>
    </row>
    <row r="677" spans="1:23" x14ac:dyDescent="0.25">
      <c r="A677" s="9">
        <v>99</v>
      </c>
      <c r="B677" s="9" t="s">
        <v>14</v>
      </c>
      <c r="C677" s="9" t="s">
        <v>742</v>
      </c>
      <c r="D677" s="9" t="s">
        <v>229</v>
      </c>
      <c r="E677" s="9" t="s">
        <v>228</v>
      </c>
      <c r="F677" s="9" t="s">
        <v>1</v>
      </c>
      <c r="G677" s="9" t="s">
        <v>306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1"/>
        <v>14_70-75</v>
      </c>
      <c r="O677" s="17" t="str">
        <f t="shared" si="62"/>
        <v>7_70-80</v>
      </c>
      <c r="P677" s="17" t="str">
        <f t="shared" si="63"/>
        <v>07_70-80</v>
      </c>
      <c r="Q677" s="9" t="s">
        <v>286</v>
      </c>
      <c r="R677" s="9" t="s">
        <v>639</v>
      </c>
      <c r="S677" s="9">
        <f t="shared" si="64"/>
        <v>6975144</v>
      </c>
      <c r="T677" s="9">
        <f t="shared" si="65"/>
        <v>95029</v>
      </c>
      <c r="W677" s="99"/>
    </row>
    <row r="678" spans="1:23" x14ac:dyDescent="0.25">
      <c r="A678" s="9">
        <v>2</v>
      </c>
      <c r="B678" s="9" t="s">
        <v>14</v>
      </c>
      <c r="C678" s="9" t="s">
        <v>743</v>
      </c>
      <c r="D678" s="9" t="s">
        <v>229</v>
      </c>
      <c r="E678" s="9" t="s">
        <v>224</v>
      </c>
      <c r="F678" s="9" t="s">
        <v>5</v>
      </c>
      <c r="G678" s="9" t="s">
        <v>170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1"/>
        <v>22_110-115</v>
      </c>
      <c r="O678" s="17" t="str">
        <f t="shared" si="62"/>
        <v>11_110-120</v>
      </c>
      <c r="P678" s="17" t="str">
        <f t="shared" si="63"/>
        <v>08_80&gt;</v>
      </c>
      <c r="Q678" s="9" t="s">
        <v>286</v>
      </c>
      <c r="R678" s="9" t="s">
        <v>639</v>
      </c>
      <c r="S678" s="9">
        <f t="shared" si="64"/>
        <v>223756</v>
      </c>
      <c r="T678" s="9">
        <f t="shared" si="65"/>
        <v>3048</v>
      </c>
      <c r="W678" s="99"/>
    </row>
    <row r="679" spans="1:23" x14ac:dyDescent="0.25">
      <c r="A679" s="9">
        <v>22</v>
      </c>
      <c r="B679" s="9" t="s">
        <v>14</v>
      </c>
      <c r="C679" s="9" t="s">
        <v>597</v>
      </c>
      <c r="D679" s="9" t="s">
        <v>229</v>
      </c>
      <c r="E679" s="9" t="s">
        <v>224</v>
      </c>
      <c r="F679" s="9" t="s">
        <v>5</v>
      </c>
      <c r="G679" s="9" t="s">
        <v>525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1"/>
        <v>24_120-125</v>
      </c>
      <c r="O679" s="17" t="str">
        <f t="shared" si="62"/>
        <v>12_120-130</v>
      </c>
      <c r="P679" s="17" t="str">
        <f t="shared" si="63"/>
        <v>08_80&gt;</v>
      </c>
      <c r="Q679" s="9" t="s">
        <v>286</v>
      </c>
      <c r="R679" s="9" t="s">
        <v>639</v>
      </c>
      <c r="S679" s="9">
        <f t="shared" si="64"/>
        <v>2682988</v>
      </c>
      <c r="T679" s="9">
        <f t="shared" si="65"/>
        <v>36553</v>
      </c>
      <c r="W679" s="99"/>
    </row>
    <row r="680" spans="1:23" x14ac:dyDescent="0.25">
      <c r="A680" s="9">
        <v>6</v>
      </c>
      <c r="B680" s="9" t="s">
        <v>14</v>
      </c>
      <c r="C680" s="9" t="s">
        <v>744</v>
      </c>
      <c r="D680" s="9" t="s">
        <v>226</v>
      </c>
      <c r="E680" s="9" t="s">
        <v>224</v>
      </c>
      <c r="F680" s="9" t="s">
        <v>5</v>
      </c>
      <c r="G680" s="9" t="s">
        <v>170</v>
      </c>
      <c r="H680" s="9" t="s">
        <v>745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1"/>
        <v>37_185-190</v>
      </c>
      <c r="O680" s="17" t="str">
        <f t="shared" si="62"/>
        <v>18_180-190</v>
      </c>
      <c r="P680" s="17" t="str">
        <f t="shared" si="63"/>
        <v>08_80&gt;</v>
      </c>
      <c r="Q680" s="9" t="s">
        <v>286</v>
      </c>
      <c r="R680" s="9" t="s">
        <v>639</v>
      </c>
      <c r="S680" s="9">
        <f t="shared" si="64"/>
        <v>1110570</v>
      </c>
      <c r="T680" s="9">
        <f t="shared" si="65"/>
        <v>15130</v>
      </c>
      <c r="W680" s="99"/>
    </row>
    <row r="681" spans="1:23" x14ac:dyDescent="0.25">
      <c r="A681" s="9">
        <v>9</v>
      </c>
      <c r="B681" s="9" t="s">
        <v>14</v>
      </c>
      <c r="C681" s="9" t="s">
        <v>746</v>
      </c>
      <c r="D681" s="9" t="s">
        <v>225</v>
      </c>
      <c r="E681" s="9" t="s">
        <v>224</v>
      </c>
      <c r="F681" s="9" t="s">
        <v>5</v>
      </c>
      <c r="G681" s="9" t="s">
        <v>525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1"/>
        <v>28_140-145</v>
      </c>
      <c r="O681" s="17" t="str">
        <f t="shared" si="62"/>
        <v>14_140-150</v>
      </c>
      <c r="P681" s="17" t="str">
        <f t="shared" si="63"/>
        <v>08_80&gt;</v>
      </c>
      <c r="Q681" s="9" t="s">
        <v>286</v>
      </c>
      <c r="R681" s="9" t="s">
        <v>639</v>
      </c>
      <c r="S681" s="9">
        <f t="shared" si="64"/>
        <v>1274040</v>
      </c>
      <c r="T681" s="9">
        <f t="shared" si="65"/>
        <v>17357</v>
      </c>
      <c r="W681" s="99"/>
    </row>
    <row r="682" spans="1:23" x14ac:dyDescent="0.25">
      <c r="A682" s="9">
        <v>1</v>
      </c>
      <c r="B682" s="9" t="s">
        <v>14</v>
      </c>
      <c r="C682" s="9" t="s">
        <v>141</v>
      </c>
      <c r="D682" s="9" t="s">
        <v>231</v>
      </c>
      <c r="E682" s="9" t="s">
        <v>228</v>
      </c>
      <c r="F682" s="9" t="s">
        <v>5</v>
      </c>
      <c r="G682" s="9" t="s">
        <v>93</v>
      </c>
      <c r="H682" s="9" t="s">
        <v>142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1"/>
        <v>20_100-105</v>
      </c>
      <c r="O682" s="17" t="str">
        <f t="shared" si="62"/>
        <v>10_100-110</v>
      </c>
      <c r="P682" s="17" t="str">
        <f t="shared" si="63"/>
        <v>08_80&gt;</v>
      </c>
      <c r="Q682" s="9" t="s">
        <v>286</v>
      </c>
      <c r="R682" s="9" t="s">
        <v>639</v>
      </c>
      <c r="S682" s="9">
        <f t="shared" si="64"/>
        <v>104974</v>
      </c>
      <c r="T682" s="9">
        <f t="shared" si="65"/>
        <v>1430</v>
      </c>
      <c r="W682" s="99"/>
    </row>
    <row r="683" spans="1:23" x14ac:dyDescent="0.25">
      <c r="A683" s="9">
        <v>12</v>
      </c>
      <c r="B683" s="9" t="s">
        <v>14</v>
      </c>
      <c r="C683" s="9" t="s">
        <v>531</v>
      </c>
      <c r="D683" s="9" t="s">
        <v>231</v>
      </c>
      <c r="E683" s="9" t="s">
        <v>228</v>
      </c>
      <c r="F683" s="9" t="s">
        <v>5</v>
      </c>
      <c r="G683" s="9" t="s">
        <v>354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1"/>
        <v>42_210-215</v>
      </c>
      <c r="O683" s="17" t="str">
        <f t="shared" si="62"/>
        <v>21_210-220</v>
      </c>
      <c r="P683" s="17" t="str">
        <f t="shared" si="63"/>
        <v>08_80&gt;</v>
      </c>
      <c r="Q683" s="9" t="s">
        <v>286</v>
      </c>
      <c r="R683" s="9" t="s">
        <v>639</v>
      </c>
      <c r="S683" s="9">
        <f t="shared" si="64"/>
        <v>2527884</v>
      </c>
      <c r="T683" s="9">
        <f t="shared" si="65"/>
        <v>34440</v>
      </c>
      <c r="W683" s="99"/>
    </row>
    <row r="684" spans="1:23" x14ac:dyDescent="0.25">
      <c r="A684" s="9">
        <v>6</v>
      </c>
      <c r="B684" s="9" t="s">
        <v>14</v>
      </c>
      <c r="C684" s="9" t="s">
        <v>164</v>
      </c>
      <c r="D684" s="9" t="s">
        <v>231</v>
      </c>
      <c r="E684" s="9" t="s">
        <v>228</v>
      </c>
      <c r="F684" s="9" t="s">
        <v>5</v>
      </c>
      <c r="G684" s="9" t="s">
        <v>75</v>
      </c>
      <c r="H684" s="9" t="s">
        <v>165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1"/>
        <v>45_225-230</v>
      </c>
      <c r="O684" s="17" t="str">
        <f t="shared" si="62"/>
        <v>22_220-230</v>
      </c>
      <c r="P684" s="17" t="str">
        <f t="shared" si="63"/>
        <v>08_80&gt;</v>
      </c>
      <c r="Q684" s="9" t="s">
        <v>286</v>
      </c>
      <c r="R684" s="9" t="s">
        <v>639</v>
      </c>
      <c r="S684" s="9">
        <f t="shared" si="64"/>
        <v>1354170</v>
      </c>
      <c r="T684" s="9">
        <f t="shared" si="65"/>
        <v>18449</v>
      </c>
      <c r="W684" s="99"/>
    </row>
    <row r="685" spans="1:23" x14ac:dyDescent="0.25">
      <c r="A685" s="9">
        <v>52</v>
      </c>
      <c r="B685" s="9" t="s">
        <v>14</v>
      </c>
      <c r="C685" s="9" t="s">
        <v>598</v>
      </c>
      <c r="D685" s="9" t="s">
        <v>231</v>
      </c>
      <c r="E685" s="9" t="s">
        <v>228</v>
      </c>
      <c r="F685" s="9" t="s">
        <v>5</v>
      </c>
      <c r="G685" s="9" t="s">
        <v>354</v>
      </c>
      <c r="H685" s="9" t="s">
        <v>185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1"/>
        <v>25_125-130</v>
      </c>
      <c r="O685" s="17" t="str">
        <f t="shared" si="62"/>
        <v>12_120-130</v>
      </c>
      <c r="P685" s="17" t="str">
        <f t="shared" si="63"/>
        <v>08_80&gt;</v>
      </c>
      <c r="Q685" s="9" t="s">
        <v>286</v>
      </c>
      <c r="R685" s="9" t="s">
        <v>639</v>
      </c>
      <c r="S685" s="9">
        <f t="shared" si="64"/>
        <v>6624280</v>
      </c>
      <c r="T685" s="9">
        <f t="shared" si="65"/>
        <v>90249</v>
      </c>
      <c r="W685" s="99"/>
    </row>
    <row r="686" spans="1:23" x14ac:dyDescent="0.25">
      <c r="A686" s="9">
        <v>1</v>
      </c>
      <c r="B686" s="9" t="s">
        <v>14</v>
      </c>
      <c r="C686" s="9" t="s">
        <v>747</v>
      </c>
      <c r="D686" s="9" t="s">
        <v>231</v>
      </c>
      <c r="E686" s="9" t="s">
        <v>228</v>
      </c>
      <c r="F686" s="9" t="s">
        <v>5</v>
      </c>
      <c r="G686" s="9" t="s">
        <v>75</v>
      </c>
      <c r="H686" s="9" t="s">
        <v>748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1"/>
        <v>35_175-180</v>
      </c>
      <c r="O686" s="17" t="str">
        <f t="shared" si="62"/>
        <v>17_170-180</v>
      </c>
      <c r="P686" s="17" t="str">
        <f t="shared" si="63"/>
        <v>08_80&gt;</v>
      </c>
      <c r="Q686" s="9" t="s">
        <v>286</v>
      </c>
      <c r="R686" s="9" t="s">
        <v>639</v>
      </c>
      <c r="S686" s="9">
        <f t="shared" si="64"/>
        <v>178990</v>
      </c>
      <c r="T686" s="9">
        <f t="shared" si="65"/>
        <v>2439</v>
      </c>
      <c r="W686" s="99"/>
    </row>
    <row r="687" spans="1:23" x14ac:dyDescent="0.25">
      <c r="A687" s="9">
        <v>20</v>
      </c>
      <c r="B687" s="9" t="s">
        <v>14</v>
      </c>
      <c r="C687" s="9" t="s">
        <v>532</v>
      </c>
      <c r="D687" s="9" t="s">
        <v>231</v>
      </c>
      <c r="E687" s="9" t="s">
        <v>228</v>
      </c>
      <c r="F687" s="9" t="s">
        <v>5</v>
      </c>
      <c r="G687" s="9" t="s">
        <v>354</v>
      </c>
      <c r="H687" s="9" t="s">
        <v>533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1"/>
        <v>41_205-210</v>
      </c>
      <c r="O687" s="17" t="str">
        <f t="shared" si="62"/>
        <v>20_200-210</v>
      </c>
      <c r="P687" s="17" t="str">
        <f t="shared" si="63"/>
        <v>08_80&gt;</v>
      </c>
      <c r="Q687" s="9" t="s">
        <v>286</v>
      </c>
      <c r="R687" s="9" t="s">
        <v>639</v>
      </c>
      <c r="S687" s="9">
        <f t="shared" si="64"/>
        <v>4142260</v>
      </c>
      <c r="T687" s="9">
        <f t="shared" si="65"/>
        <v>56434</v>
      </c>
      <c r="W687" s="99"/>
    </row>
    <row r="688" spans="1:23" x14ac:dyDescent="0.25">
      <c r="A688" s="9">
        <v>1</v>
      </c>
      <c r="B688" s="9" t="s">
        <v>14</v>
      </c>
      <c r="C688" s="9" t="s">
        <v>749</v>
      </c>
      <c r="D688" s="9" t="s">
        <v>231</v>
      </c>
      <c r="E688" s="9" t="s">
        <v>228</v>
      </c>
      <c r="F688" s="9" t="s">
        <v>5</v>
      </c>
      <c r="G688" s="9" t="s">
        <v>67</v>
      </c>
      <c r="H688" s="9" t="s">
        <v>750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1"/>
        <v>19_95-100</v>
      </c>
      <c r="O688" s="17" t="str">
        <f t="shared" si="62"/>
        <v>9_90-100</v>
      </c>
      <c r="P688" s="17" t="str">
        <f t="shared" si="63"/>
        <v>08_80&gt;</v>
      </c>
      <c r="Q688" s="9" t="s">
        <v>286</v>
      </c>
      <c r="R688" s="9" t="s">
        <v>639</v>
      </c>
      <c r="S688" s="9">
        <f t="shared" si="64"/>
        <v>98900</v>
      </c>
      <c r="T688" s="9">
        <f t="shared" si="65"/>
        <v>1347</v>
      </c>
      <c r="W688" s="99"/>
    </row>
    <row r="689" spans="1:23" x14ac:dyDescent="0.25">
      <c r="A689" s="9">
        <v>3</v>
      </c>
      <c r="B689" s="9" t="s">
        <v>14</v>
      </c>
      <c r="C689" s="9" t="s">
        <v>751</v>
      </c>
      <c r="D689" s="9" t="s">
        <v>231</v>
      </c>
      <c r="E689" s="9" t="s">
        <v>228</v>
      </c>
      <c r="F689" s="9" t="s">
        <v>5</v>
      </c>
      <c r="G689" s="9" t="s">
        <v>93</v>
      </c>
      <c r="H689" s="9" t="s">
        <v>142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1"/>
        <v>20_100-105</v>
      </c>
      <c r="O689" s="17" t="str">
        <f t="shared" si="62"/>
        <v>10_100-110</v>
      </c>
      <c r="P689" s="17" t="str">
        <f t="shared" si="63"/>
        <v>08_80&gt;</v>
      </c>
      <c r="Q689" s="9" t="s">
        <v>286</v>
      </c>
      <c r="R689" s="9" t="s">
        <v>639</v>
      </c>
      <c r="S689" s="9">
        <f t="shared" si="64"/>
        <v>307020</v>
      </c>
      <c r="T689" s="9">
        <f t="shared" si="65"/>
        <v>4183</v>
      </c>
      <c r="W689" s="99"/>
    </row>
    <row r="690" spans="1:23" x14ac:dyDescent="0.25">
      <c r="A690" s="9">
        <v>105</v>
      </c>
      <c r="B690" s="9" t="s">
        <v>14</v>
      </c>
      <c r="C690" s="9" t="s">
        <v>88</v>
      </c>
      <c r="D690" s="9" t="s">
        <v>231</v>
      </c>
      <c r="E690" s="9" t="s">
        <v>228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1"/>
        <v>18_90-95</v>
      </c>
      <c r="O690" s="17" t="str">
        <f t="shared" si="62"/>
        <v>9_90-100</v>
      </c>
      <c r="P690" s="17" t="str">
        <f t="shared" si="63"/>
        <v>08_80&gt;</v>
      </c>
      <c r="Q690" s="9" t="s">
        <v>286</v>
      </c>
      <c r="R690" s="9" t="s">
        <v>639</v>
      </c>
      <c r="S690" s="9">
        <f t="shared" si="64"/>
        <v>9948750</v>
      </c>
      <c r="T690" s="9">
        <f t="shared" si="65"/>
        <v>135542</v>
      </c>
      <c r="W690" s="99"/>
    </row>
    <row r="691" spans="1:23" x14ac:dyDescent="0.25">
      <c r="A691" s="9">
        <v>10</v>
      </c>
      <c r="B691" s="9" t="s">
        <v>14</v>
      </c>
      <c r="C691" s="9" t="s">
        <v>166</v>
      </c>
      <c r="D691" s="9" t="s">
        <v>231</v>
      </c>
      <c r="E691" s="9" t="s">
        <v>228</v>
      </c>
      <c r="F691" s="9" t="s">
        <v>5</v>
      </c>
      <c r="G691" s="9" t="s">
        <v>75</v>
      </c>
      <c r="H691" s="9" t="s">
        <v>167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1"/>
        <v>43_215-220</v>
      </c>
      <c r="O691" s="17" t="str">
        <f t="shared" si="62"/>
        <v>21_210-220</v>
      </c>
      <c r="P691" s="17" t="str">
        <f t="shared" si="63"/>
        <v>08_80&gt;</v>
      </c>
      <c r="Q691" s="9" t="s">
        <v>286</v>
      </c>
      <c r="R691" s="9" t="s">
        <v>639</v>
      </c>
      <c r="S691" s="9">
        <f t="shared" si="64"/>
        <v>2198130</v>
      </c>
      <c r="T691" s="9">
        <f t="shared" si="65"/>
        <v>29947</v>
      </c>
      <c r="W691" s="99"/>
    </row>
    <row r="692" spans="1:23" x14ac:dyDescent="0.25">
      <c r="A692" s="9">
        <v>16</v>
      </c>
      <c r="B692" s="9" t="s">
        <v>14</v>
      </c>
      <c r="C692" s="9" t="s">
        <v>534</v>
      </c>
      <c r="D692" s="9" t="s">
        <v>231</v>
      </c>
      <c r="E692" s="9" t="s">
        <v>228</v>
      </c>
      <c r="F692" s="9" t="s">
        <v>5</v>
      </c>
      <c r="G692" s="9" t="s">
        <v>354</v>
      </c>
      <c r="H692" s="9" t="s">
        <v>535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1"/>
        <v>27_135-140</v>
      </c>
      <c r="O692" s="17" t="str">
        <f t="shared" si="62"/>
        <v>13_130-140</v>
      </c>
      <c r="P692" s="17" t="str">
        <f t="shared" si="63"/>
        <v>08_80&gt;</v>
      </c>
      <c r="Q692" s="9" t="s">
        <v>286</v>
      </c>
      <c r="R692" s="9" t="s">
        <v>639</v>
      </c>
      <c r="S692" s="9">
        <f t="shared" si="64"/>
        <v>2185408</v>
      </c>
      <c r="T692" s="9">
        <f t="shared" si="65"/>
        <v>29774</v>
      </c>
      <c r="W692" s="99"/>
    </row>
    <row r="693" spans="1:23" x14ac:dyDescent="0.25">
      <c r="A693" s="9">
        <v>15</v>
      </c>
      <c r="B693" s="9" t="s">
        <v>14</v>
      </c>
      <c r="C693" s="9" t="s">
        <v>536</v>
      </c>
      <c r="D693" s="9" t="s">
        <v>231</v>
      </c>
      <c r="E693" s="9" t="s">
        <v>228</v>
      </c>
      <c r="F693" s="9" t="s">
        <v>5</v>
      </c>
      <c r="G693" s="9" t="s">
        <v>354</v>
      </c>
      <c r="H693" s="9" t="s">
        <v>188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1"/>
        <v>27_135-140</v>
      </c>
      <c r="O693" s="17" t="str">
        <f t="shared" si="62"/>
        <v>13_130-140</v>
      </c>
      <c r="P693" s="17" t="str">
        <f t="shared" si="63"/>
        <v>08_80&gt;</v>
      </c>
      <c r="Q693" s="9" t="s">
        <v>286</v>
      </c>
      <c r="R693" s="9" t="s">
        <v>639</v>
      </c>
      <c r="S693" s="9">
        <f t="shared" si="64"/>
        <v>2087250</v>
      </c>
      <c r="T693" s="9">
        <f t="shared" si="65"/>
        <v>28437</v>
      </c>
      <c r="W693" s="99"/>
    </row>
    <row r="694" spans="1:23" x14ac:dyDescent="0.25">
      <c r="A694" s="9">
        <v>25</v>
      </c>
      <c r="B694" s="9" t="s">
        <v>14</v>
      </c>
      <c r="C694" s="9" t="s">
        <v>752</v>
      </c>
      <c r="D694" s="9" t="s">
        <v>231</v>
      </c>
      <c r="E694" s="9" t="s">
        <v>228</v>
      </c>
      <c r="F694" s="9" t="s">
        <v>5</v>
      </c>
      <c r="G694" s="9" t="s">
        <v>354</v>
      </c>
      <c r="H694" s="9" t="s">
        <v>185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1"/>
        <v>45_225-230</v>
      </c>
      <c r="O694" s="17" t="str">
        <f t="shared" si="62"/>
        <v>22_220-230</v>
      </c>
      <c r="P694" s="17" t="str">
        <f t="shared" si="63"/>
        <v>08_80&gt;</v>
      </c>
      <c r="Q694" s="9" t="s">
        <v>286</v>
      </c>
      <c r="R694" s="9" t="s">
        <v>639</v>
      </c>
      <c r="S694" s="9">
        <f t="shared" si="64"/>
        <v>5749750</v>
      </c>
      <c r="T694" s="9">
        <f t="shared" si="65"/>
        <v>78334</v>
      </c>
      <c r="W694" s="99"/>
    </row>
    <row r="695" spans="1:23" x14ac:dyDescent="0.25">
      <c r="A695" s="9">
        <v>19</v>
      </c>
      <c r="B695" s="9" t="s">
        <v>14</v>
      </c>
      <c r="C695" s="9" t="s">
        <v>599</v>
      </c>
      <c r="D695" s="9" t="s">
        <v>231</v>
      </c>
      <c r="E695" s="9" t="s">
        <v>228</v>
      </c>
      <c r="F695" s="9" t="s">
        <v>5</v>
      </c>
      <c r="G695" s="9" t="s">
        <v>354</v>
      </c>
      <c r="H695" s="9" t="s">
        <v>600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1"/>
        <v>45_225-230</v>
      </c>
      <c r="O695" s="17" t="str">
        <f t="shared" si="62"/>
        <v>22_220-230</v>
      </c>
      <c r="P695" s="17" t="str">
        <f t="shared" si="63"/>
        <v>08_80&gt;</v>
      </c>
      <c r="Q695" s="9" t="s">
        <v>286</v>
      </c>
      <c r="R695" s="9" t="s">
        <v>639</v>
      </c>
      <c r="S695" s="9">
        <f t="shared" si="64"/>
        <v>4342184</v>
      </c>
      <c r="T695" s="9">
        <f t="shared" si="65"/>
        <v>59158</v>
      </c>
      <c r="W695" s="99"/>
    </row>
    <row r="696" spans="1:23" x14ac:dyDescent="0.25">
      <c r="A696" s="9">
        <v>7</v>
      </c>
      <c r="B696" s="9" t="s">
        <v>14</v>
      </c>
      <c r="C696" s="9" t="s">
        <v>89</v>
      </c>
      <c r="D696" s="9" t="s">
        <v>231</v>
      </c>
      <c r="E696" s="9" t="s">
        <v>228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1"/>
        <v>40_200-205</v>
      </c>
      <c r="O696" s="17" t="str">
        <f t="shared" si="62"/>
        <v>20_200-210</v>
      </c>
      <c r="P696" s="17" t="str">
        <f t="shared" si="63"/>
        <v>08_80&gt;</v>
      </c>
      <c r="Q696" s="9" t="s">
        <v>286</v>
      </c>
      <c r="R696" s="9" t="s">
        <v>639</v>
      </c>
      <c r="S696" s="9">
        <f t="shared" si="64"/>
        <v>1400735</v>
      </c>
      <c r="T696" s="9">
        <f t="shared" si="65"/>
        <v>19084</v>
      </c>
      <c r="W696" s="99"/>
    </row>
    <row r="697" spans="1:23" x14ac:dyDescent="0.25">
      <c r="A697" s="9">
        <v>878</v>
      </c>
      <c r="B697" s="9" t="s">
        <v>15</v>
      </c>
      <c r="C697" s="9" t="s">
        <v>753</v>
      </c>
      <c r="D697" s="9" t="s">
        <v>229</v>
      </c>
      <c r="E697" s="9" t="s">
        <v>224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1"/>
        <v>7_35-40</v>
      </c>
      <c r="O697" s="17" t="str">
        <f t="shared" si="62"/>
        <v>3_30-40</v>
      </c>
      <c r="P697" s="17" t="str">
        <f t="shared" si="63"/>
        <v>03_30-40</v>
      </c>
      <c r="Q697" s="9" t="s">
        <v>286</v>
      </c>
      <c r="R697" s="9" t="s">
        <v>639</v>
      </c>
      <c r="S697" s="9">
        <f t="shared" si="64"/>
        <v>34233220</v>
      </c>
      <c r="T697" s="9">
        <f t="shared" si="65"/>
        <v>466393</v>
      </c>
      <c r="W697" s="99"/>
    </row>
    <row r="698" spans="1:23" x14ac:dyDescent="0.25">
      <c r="A698" s="9">
        <v>1544</v>
      </c>
      <c r="B698" s="9" t="s">
        <v>15</v>
      </c>
      <c r="C698" s="9" t="s">
        <v>426</v>
      </c>
      <c r="D698" s="9" t="s">
        <v>225</v>
      </c>
      <c r="E698" s="9" t="s">
        <v>224</v>
      </c>
      <c r="F698" s="9" t="s">
        <v>1</v>
      </c>
      <c r="G698" s="9" t="s">
        <v>306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1"/>
        <v>9_45-50</v>
      </c>
      <c r="O698" s="17" t="str">
        <f t="shared" si="62"/>
        <v>4_40-50</v>
      </c>
      <c r="P698" s="17" t="str">
        <f t="shared" si="63"/>
        <v>04_40-50</v>
      </c>
      <c r="Q698" s="9" t="s">
        <v>286</v>
      </c>
      <c r="R698" s="9" t="s">
        <v>639</v>
      </c>
      <c r="S698" s="9">
        <f t="shared" si="64"/>
        <v>75503144</v>
      </c>
      <c r="T698" s="9">
        <f t="shared" si="65"/>
        <v>1028653</v>
      </c>
      <c r="W698" s="99"/>
    </row>
    <row r="699" spans="1:23" x14ac:dyDescent="0.25">
      <c r="A699" s="9">
        <v>287</v>
      </c>
      <c r="B699" s="9" t="s">
        <v>15</v>
      </c>
      <c r="C699" s="9" t="s">
        <v>754</v>
      </c>
      <c r="D699" s="9" t="s">
        <v>225</v>
      </c>
      <c r="E699" s="9" t="s">
        <v>224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1"/>
        <v>7_35-40</v>
      </c>
      <c r="O699" s="17" t="str">
        <f t="shared" si="62"/>
        <v>3_30-40</v>
      </c>
      <c r="P699" s="17" t="str">
        <f t="shared" si="63"/>
        <v>03_30-40</v>
      </c>
      <c r="Q699" s="9" t="s">
        <v>286</v>
      </c>
      <c r="R699" s="9" t="s">
        <v>639</v>
      </c>
      <c r="S699" s="9">
        <f t="shared" si="64"/>
        <v>10334870</v>
      </c>
      <c r="T699" s="9">
        <f t="shared" si="65"/>
        <v>140802</v>
      </c>
      <c r="W699" s="99"/>
    </row>
    <row r="700" spans="1:23" x14ac:dyDescent="0.25">
      <c r="A700" s="9">
        <v>1887</v>
      </c>
      <c r="B700" s="9" t="s">
        <v>15</v>
      </c>
      <c r="C700" s="9" t="s">
        <v>379</v>
      </c>
      <c r="D700" s="9" t="s">
        <v>225</v>
      </c>
      <c r="E700" s="9" t="s">
        <v>224</v>
      </c>
      <c r="F700" s="9" t="s">
        <v>5</v>
      </c>
      <c r="G700" s="9" t="s">
        <v>183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1"/>
        <v>9_45-50</v>
      </c>
      <c r="O700" s="17" t="str">
        <f t="shared" si="62"/>
        <v>4_40-50</v>
      </c>
      <c r="P700" s="17" t="str">
        <f t="shared" si="63"/>
        <v>04_40-50</v>
      </c>
      <c r="Q700" s="9" t="s">
        <v>286</v>
      </c>
      <c r="R700" s="9" t="s">
        <v>639</v>
      </c>
      <c r="S700" s="9">
        <f t="shared" si="64"/>
        <v>90366543</v>
      </c>
      <c r="T700" s="9">
        <f t="shared" si="65"/>
        <v>1231152</v>
      </c>
      <c r="W700" s="99"/>
    </row>
    <row r="701" spans="1:23" x14ac:dyDescent="0.25">
      <c r="A701" s="9">
        <v>1379</v>
      </c>
      <c r="B701" s="9" t="s">
        <v>15</v>
      </c>
      <c r="C701" s="9" t="s">
        <v>631</v>
      </c>
      <c r="D701" s="9" t="s">
        <v>223</v>
      </c>
      <c r="E701" s="9" t="s">
        <v>224</v>
      </c>
      <c r="F701" s="9" t="s">
        <v>5</v>
      </c>
      <c r="G701" s="9" t="s">
        <v>170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1"/>
        <v>8_40-45</v>
      </c>
      <c r="O701" s="17" t="str">
        <f t="shared" si="62"/>
        <v>4_40-50</v>
      </c>
      <c r="P701" s="17" t="str">
        <f t="shared" si="63"/>
        <v>04_40-50</v>
      </c>
      <c r="Q701" s="9" t="s">
        <v>286</v>
      </c>
      <c r="R701" s="9" t="s">
        <v>639</v>
      </c>
      <c r="S701" s="9">
        <f t="shared" si="64"/>
        <v>59283210</v>
      </c>
      <c r="T701" s="9">
        <f t="shared" si="65"/>
        <v>807673</v>
      </c>
      <c r="W701" s="99"/>
    </row>
    <row r="702" spans="1:23" x14ac:dyDescent="0.25">
      <c r="A702" s="9">
        <v>1</v>
      </c>
      <c r="B702" s="9" t="s">
        <v>15</v>
      </c>
      <c r="C702" s="9" t="s">
        <v>755</v>
      </c>
      <c r="D702" s="9" t="s">
        <v>223</v>
      </c>
      <c r="E702" s="9" t="s">
        <v>224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1"/>
        <v>9_45-50</v>
      </c>
      <c r="O702" s="17" t="str">
        <f t="shared" si="62"/>
        <v>4_40-50</v>
      </c>
      <c r="P702" s="17" t="str">
        <f t="shared" si="63"/>
        <v>04_40-50</v>
      </c>
      <c r="Q702" s="9" t="s">
        <v>286</v>
      </c>
      <c r="R702" s="9" t="s">
        <v>639</v>
      </c>
      <c r="S702" s="9">
        <f t="shared" si="64"/>
        <v>46740</v>
      </c>
      <c r="T702" s="9">
        <f t="shared" si="65"/>
        <v>637</v>
      </c>
      <c r="W702" s="99"/>
    </row>
    <row r="703" spans="1:23" x14ac:dyDescent="0.25">
      <c r="A703" s="9">
        <v>3</v>
      </c>
      <c r="B703" s="9" t="s">
        <v>15</v>
      </c>
      <c r="C703" s="9" t="s">
        <v>756</v>
      </c>
      <c r="D703" s="9" t="s">
        <v>229</v>
      </c>
      <c r="E703" s="9" t="s">
        <v>224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1"/>
        <v>9_45-50</v>
      </c>
      <c r="O703" s="17" t="str">
        <f t="shared" si="62"/>
        <v>4_40-50</v>
      </c>
      <c r="P703" s="17" t="str">
        <f t="shared" si="63"/>
        <v>04_40-50</v>
      </c>
      <c r="Q703" s="9" t="s">
        <v>286</v>
      </c>
      <c r="R703" s="9" t="s">
        <v>639</v>
      </c>
      <c r="S703" s="9">
        <f t="shared" si="64"/>
        <v>142704</v>
      </c>
      <c r="T703" s="9">
        <f t="shared" si="65"/>
        <v>1944</v>
      </c>
      <c r="W703" s="99"/>
    </row>
    <row r="704" spans="1:23" x14ac:dyDescent="0.25">
      <c r="A704" s="9">
        <v>1</v>
      </c>
      <c r="B704" s="9" t="s">
        <v>15</v>
      </c>
      <c r="C704" s="9" t="s">
        <v>79</v>
      </c>
      <c r="D704" s="9" t="s">
        <v>223</v>
      </c>
      <c r="E704" s="9" t="s">
        <v>224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1"/>
        <v>10_50-55</v>
      </c>
      <c r="O704" s="17" t="str">
        <f t="shared" si="62"/>
        <v>5_50-60</v>
      </c>
      <c r="P704" s="17" t="str">
        <f t="shared" si="63"/>
        <v>05_50-60</v>
      </c>
      <c r="Q704" s="9" t="s">
        <v>286</v>
      </c>
      <c r="R704" s="9" t="s">
        <v>639</v>
      </c>
      <c r="S704" s="9">
        <f t="shared" si="64"/>
        <v>54990</v>
      </c>
      <c r="T704" s="9">
        <f t="shared" si="65"/>
        <v>749</v>
      </c>
      <c r="W704" s="99"/>
    </row>
    <row r="705" spans="1:23" x14ac:dyDescent="0.25">
      <c r="A705" s="9">
        <v>13</v>
      </c>
      <c r="B705" s="9" t="s">
        <v>15</v>
      </c>
      <c r="C705" s="9" t="s">
        <v>374</v>
      </c>
      <c r="D705" s="9" t="s">
        <v>229</v>
      </c>
      <c r="E705" s="9" t="s">
        <v>224</v>
      </c>
      <c r="F705" s="9" t="s">
        <v>1</v>
      </c>
      <c r="G705" s="9" t="s">
        <v>306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1"/>
        <v>9_45-50</v>
      </c>
      <c r="O705" s="17" t="str">
        <f t="shared" si="62"/>
        <v>4_40-50</v>
      </c>
      <c r="P705" s="17" t="str">
        <f t="shared" si="63"/>
        <v>04_40-50</v>
      </c>
      <c r="Q705" s="9" t="s">
        <v>286</v>
      </c>
      <c r="R705" s="9" t="s">
        <v>639</v>
      </c>
      <c r="S705" s="9">
        <f t="shared" si="64"/>
        <v>640601</v>
      </c>
      <c r="T705" s="9">
        <f t="shared" si="65"/>
        <v>8728</v>
      </c>
      <c r="W705" s="99"/>
    </row>
    <row r="706" spans="1:23" x14ac:dyDescent="0.25">
      <c r="A706" s="9">
        <v>40</v>
      </c>
      <c r="B706" s="9" t="s">
        <v>15</v>
      </c>
      <c r="C706" s="9" t="s">
        <v>343</v>
      </c>
      <c r="D706" s="9" t="s">
        <v>229</v>
      </c>
      <c r="E706" s="9" t="s">
        <v>224</v>
      </c>
      <c r="F706" s="9" t="s">
        <v>5</v>
      </c>
      <c r="G706" s="9" t="s">
        <v>183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1"/>
        <v>10_50-55</v>
      </c>
      <c r="O706" s="17" t="str">
        <f t="shared" si="62"/>
        <v>5_50-60</v>
      </c>
      <c r="P706" s="17" t="str">
        <f t="shared" si="63"/>
        <v>05_50-60</v>
      </c>
      <c r="Q706" s="9" t="s">
        <v>286</v>
      </c>
      <c r="R706" s="9" t="s">
        <v>639</v>
      </c>
      <c r="S706" s="9">
        <f t="shared" si="64"/>
        <v>2187960</v>
      </c>
      <c r="T706" s="9">
        <f t="shared" si="65"/>
        <v>29809</v>
      </c>
      <c r="W706" s="99"/>
    </row>
    <row r="707" spans="1:23" x14ac:dyDescent="0.25">
      <c r="A707" s="9">
        <v>11</v>
      </c>
      <c r="B707" s="9" t="s">
        <v>15</v>
      </c>
      <c r="C707" s="9" t="s">
        <v>601</v>
      </c>
      <c r="D707" s="9" t="s">
        <v>229</v>
      </c>
      <c r="E707" s="9" t="s">
        <v>224</v>
      </c>
      <c r="F707" s="9" t="s">
        <v>5</v>
      </c>
      <c r="G707" s="9" t="s">
        <v>525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6">CONCATENATE(ROUNDDOWN(M707/5000,0),"_",ROUNDDOWN(M707/5000,0)*5,"-",ROUNDUP((M707+1)/5000,0)*5)</f>
        <v>13_65-70</v>
      </c>
      <c r="O707" s="17" t="str">
        <f t="shared" si="62"/>
        <v>6_60-70</v>
      </c>
      <c r="P707" s="17" t="str">
        <f t="shared" si="63"/>
        <v>06_60-70</v>
      </c>
      <c r="Q707" s="9" t="s">
        <v>286</v>
      </c>
      <c r="R707" s="9" t="s">
        <v>639</v>
      </c>
      <c r="S707" s="9">
        <f t="shared" si="64"/>
        <v>755227</v>
      </c>
      <c r="T707" s="9">
        <f t="shared" si="65"/>
        <v>10289</v>
      </c>
      <c r="W707" s="99"/>
    </row>
    <row r="708" spans="1:23" x14ac:dyDescent="0.25">
      <c r="A708" s="9">
        <v>1524</v>
      </c>
      <c r="B708" s="9" t="s">
        <v>15</v>
      </c>
      <c r="C708" s="9" t="s">
        <v>380</v>
      </c>
      <c r="D708" s="9" t="s">
        <v>225</v>
      </c>
      <c r="E708" s="9" t="s">
        <v>224</v>
      </c>
      <c r="F708" s="9" t="s">
        <v>1</v>
      </c>
      <c r="G708" s="9" t="s">
        <v>306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6"/>
        <v>12_60-65</v>
      </c>
      <c r="O708" s="17" t="str">
        <f t="shared" si="62"/>
        <v>6_60-70</v>
      </c>
      <c r="P708" s="17" t="str">
        <f t="shared" si="63"/>
        <v>06_60-70</v>
      </c>
      <c r="Q708" s="9" t="s">
        <v>286</v>
      </c>
      <c r="R708" s="9" t="s">
        <v>639</v>
      </c>
      <c r="S708" s="9">
        <f t="shared" si="64"/>
        <v>91961208</v>
      </c>
      <c r="T708" s="9">
        <f t="shared" si="65"/>
        <v>1252877</v>
      </c>
      <c r="W708" s="99"/>
    </row>
    <row r="709" spans="1:23" x14ac:dyDescent="0.25">
      <c r="A709" s="9">
        <v>7</v>
      </c>
      <c r="B709" s="9" t="s">
        <v>15</v>
      </c>
      <c r="C709" s="9" t="s">
        <v>344</v>
      </c>
      <c r="D709" s="9" t="s">
        <v>225</v>
      </c>
      <c r="E709" s="9" t="s">
        <v>224</v>
      </c>
      <c r="F709" s="9" t="s">
        <v>5</v>
      </c>
      <c r="G709" s="9" t="s">
        <v>183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6"/>
        <v>12_60-65</v>
      </c>
      <c r="O709" s="17" t="str">
        <f t="shared" si="62"/>
        <v>6_60-70</v>
      </c>
      <c r="P709" s="17" t="str">
        <f t="shared" si="63"/>
        <v>06_60-70</v>
      </c>
      <c r="Q709" s="9" t="s">
        <v>286</v>
      </c>
      <c r="R709" s="9" t="s">
        <v>639</v>
      </c>
      <c r="S709" s="9">
        <f t="shared" si="64"/>
        <v>420686</v>
      </c>
      <c r="T709" s="9">
        <f t="shared" si="65"/>
        <v>5731</v>
      </c>
      <c r="W709" s="99"/>
    </row>
    <row r="710" spans="1:23" x14ac:dyDescent="0.25">
      <c r="A710" s="9">
        <v>292</v>
      </c>
      <c r="B710" s="9" t="s">
        <v>15</v>
      </c>
      <c r="C710" s="9" t="s">
        <v>602</v>
      </c>
      <c r="D710" s="9" t="s">
        <v>225</v>
      </c>
      <c r="E710" s="9" t="s">
        <v>224</v>
      </c>
      <c r="F710" s="9" t="s">
        <v>5</v>
      </c>
      <c r="G710" s="9" t="s">
        <v>525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6"/>
        <v>13_65-70</v>
      </c>
      <c r="O710" s="17" t="str">
        <f t="shared" si="62"/>
        <v>6_60-70</v>
      </c>
      <c r="P710" s="17" t="str">
        <f t="shared" si="63"/>
        <v>06_60-70</v>
      </c>
      <c r="Q710" s="9" t="s">
        <v>286</v>
      </c>
      <c r="R710" s="9" t="s">
        <v>639</v>
      </c>
      <c r="S710" s="9">
        <f t="shared" si="64"/>
        <v>19288936</v>
      </c>
      <c r="T710" s="9">
        <f t="shared" si="65"/>
        <v>262792</v>
      </c>
      <c r="W710" s="99"/>
    </row>
    <row r="711" spans="1:23" x14ac:dyDescent="0.25">
      <c r="A711" s="9">
        <v>4</v>
      </c>
      <c r="B711" s="9" t="s">
        <v>15</v>
      </c>
      <c r="C711" s="9" t="s">
        <v>80</v>
      </c>
      <c r="D711" s="9" t="s">
        <v>223</v>
      </c>
      <c r="E711" s="9" t="s">
        <v>224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6"/>
        <v>10_50-55</v>
      </c>
      <c r="O711" s="17" t="str">
        <f t="shared" si="62"/>
        <v>5_50-60</v>
      </c>
      <c r="P711" s="17" t="str">
        <f t="shared" si="63"/>
        <v>05_50-60</v>
      </c>
      <c r="Q711" s="9" t="s">
        <v>286</v>
      </c>
      <c r="R711" s="9" t="s">
        <v>639</v>
      </c>
      <c r="S711" s="9">
        <f t="shared" si="64"/>
        <v>206800</v>
      </c>
      <c r="T711" s="9">
        <f t="shared" si="65"/>
        <v>2817</v>
      </c>
      <c r="W711" s="99"/>
    </row>
    <row r="712" spans="1:23" x14ac:dyDescent="0.25">
      <c r="A712" s="9">
        <v>3</v>
      </c>
      <c r="B712" s="9" t="s">
        <v>15</v>
      </c>
      <c r="C712" s="9" t="s">
        <v>301</v>
      </c>
      <c r="D712" s="9" t="s">
        <v>229</v>
      </c>
      <c r="E712" s="9" t="s">
        <v>224</v>
      </c>
      <c r="F712" s="9" t="s">
        <v>5</v>
      </c>
      <c r="G712" s="9" t="s">
        <v>170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6"/>
        <v>9_45-50</v>
      </c>
      <c r="O712" s="17" t="str">
        <f t="shared" si="62"/>
        <v>4_40-50</v>
      </c>
      <c r="P712" s="17" t="str">
        <f t="shared" si="63"/>
        <v>04_40-50</v>
      </c>
      <c r="Q712" s="9" t="s">
        <v>286</v>
      </c>
      <c r="R712" s="9" t="s">
        <v>639</v>
      </c>
      <c r="S712" s="9">
        <f t="shared" si="64"/>
        <v>148470</v>
      </c>
      <c r="T712" s="9">
        <f t="shared" si="65"/>
        <v>2023</v>
      </c>
      <c r="W712" s="99"/>
    </row>
    <row r="713" spans="1:23" x14ac:dyDescent="0.25">
      <c r="A713" s="9">
        <v>4</v>
      </c>
      <c r="B713" s="9" t="s">
        <v>15</v>
      </c>
      <c r="C713" s="9" t="s">
        <v>757</v>
      </c>
      <c r="D713" s="9" t="s">
        <v>226</v>
      </c>
      <c r="E713" s="9" t="s">
        <v>224</v>
      </c>
      <c r="F713" s="9" t="s">
        <v>5</v>
      </c>
      <c r="G713" s="9" t="s">
        <v>354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6"/>
        <v>21_105-110</v>
      </c>
      <c r="O713" s="17" t="str">
        <f t="shared" si="62"/>
        <v>10_100-110</v>
      </c>
      <c r="P713" s="17" t="str">
        <f t="shared" si="63"/>
        <v>08_80&gt;</v>
      </c>
      <c r="Q713" s="9" t="s">
        <v>286</v>
      </c>
      <c r="R713" s="9" t="s">
        <v>639</v>
      </c>
      <c r="S713" s="9">
        <f t="shared" si="64"/>
        <v>427568</v>
      </c>
      <c r="T713" s="9">
        <f t="shared" si="65"/>
        <v>5825</v>
      </c>
      <c r="W713" s="99"/>
    </row>
    <row r="714" spans="1:23" x14ac:dyDescent="0.25">
      <c r="A714" s="9">
        <v>169</v>
      </c>
      <c r="B714" s="9" t="s">
        <v>15</v>
      </c>
      <c r="C714" s="9" t="s">
        <v>758</v>
      </c>
      <c r="D714" s="9" t="s">
        <v>230</v>
      </c>
      <c r="E714" s="9" t="s">
        <v>224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6"/>
        <v>6_30-35</v>
      </c>
      <c r="O714" s="17" t="str">
        <f t="shared" si="62"/>
        <v>3_30-40</v>
      </c>
      <c r="P714" s="17" t="str">
        <f t="shared" si="63"/>
        <v>03_30-40</v>
      </c>
      <c r="Q714" s="9" t="s">
        <v>286</v>
      </c>
      <c r="R714" s="9" t="s">
        <v>639</v>
      </c>
      <c r="S714" s="9">
        <f t="shared" si="64"/>
        <v>5913310</v>
      </c>
      <c r="T714" s="9">
        <f t="shared" si="65"/>
        <v>80563</v>
      </c>
      <c r="W714" s="99"/>
    </row>
    <row r="715" spans="1:23" x14ac:dyDescent="0.25">
      <c r="A715" s="9">
        <v>1958</v>
      </c>
      <c r="B715" s="9" t="s">
        <v>15</v>
      </c>
      <c r="C715" s="9" t="s">
        <v>470</v>
      </c>
      <c r="D715" s="9" t="s">
        <v>226</v>
      </c>
      <c r="E715" s="9" t="s">
        <v>224</v>
      </c>
      <c r="F715" s="9" t="s">
        <v>1</v>
      </c>
      <c r="G715" s="9" t="s">
        <v>306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6"/>
        <v>15_75-80</v>
      </c>
      <c r="O715" s="17" t="str">
        <f t="shared" si="62"/>
        <v>7_70-80</v>
      </c>
      <c r="P715" s="17" t="str">
        <f t="shared" si="63"/>
        <v>07_70-80</v>
      </c>
      <c r="Q715" s="9" t="s">
        <v>286</v>
      </c>
      <c r="R715" s="9" t="s">
        <v>639</v>
      </c>
      <c r="S715" s="9">
        <f t="shared" si="64"/>
        <v>148257802</v>
      </c>
      <c r="T715" s="9">
        <f t="shared" si="65"/>
        <v>2019861</v>
      </c>
      <c r="W715" s="99"/>
    </row>
    <row r="716" spans="1:23" x14ac:dyDescent="0.25">
      <c r="A716" s="9">
        <v>2980</v>
      </c>
      <c r="B716" s="9" t="s">
        <v>15</v>
      </c>
      <c r="C716" s="9" t="s">
        <v>427</v>
      </c>
      <c r="D716" s="9" t="s">
        <v>226</v>
      </c>
      <c r="E716" s="9" t="s">
        <v>224</v>
      </c>
      <c r="F716" s="9" t="s">
        <v>5</v>
      </c>
      <c r="G716" s="9" t="s">
        <v>354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6"/>
        <v>15_75-80</v>
      </c>
      <c r="O716" s="17" t="str">
        <f t="shared" si="62"/>
        <v>7_70-80</v>
      </c>
      <c r="P716" s="17" t="str">
        <f t="shared" si="63"/>
        <v>07_70-80</v>
      </c>
      <c r="Q716" s="9" t="s">
        <v>286</v>
      </c>
      <c r="R716" s="9" t="s">
        <v>639</v>
      </c>
      <c r="S716" s="9">
        <f t="shared" si="64"/>
        <v>235878920</v>
      </c>
      <c r="T716" s="9">
        <f t="shared" si="65"/>
        <v>3213609</v>
      </c>
      <c r="W716" s="99"/>
    </row>
    <row r="717" spans="1:23" x14ac:dyDescent="0.25">
      <c r="A717" s="9">
        <v>52</v>
      </c>
      <c r="B717" s="9" t="s">
        <v>15</v>
      </c>
      <c r="C717" s="9" t="s">
        <v>317</v>
      </c>
      <c r="D717" s="9" t="s">
        <v>225</v>
      </c>
      <c r="E717" s="9" t="s">
        <v>224</v>
      </c>
      <c r="F717" s="9" t="s">
        <v>5</v>
      </c>
      <c r="G717" s="9" t="s">
        <v>170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6"/>
        <v>7_35-40</v>
      </c>
      <c r="O717" s="17" t="str">
        <f t="shared" si="62"/>
        <v>3_30-40</v>
      </c>
      <c r="P717" s="17" t="str">
        <f t="shared" si="63"/>
        <v>03_30-40</v>
      </c>
      <c r="Q717" s="9" t="s">
        <v>286</v>
      </c>
      <c r="R717" s="9" t="s">
        <v>639</v>
      </c>
      <c r="S717" s="9">
        <f t="shared" si="64"/>
        <v>1916148</v>
      </c>
      <c r="T717" s="9">
        <f t="shared" si="65"/>
        <v>26106</v>
      </c>
      <c r="W717" s="99"/>
    </row>
    <row r="718" spans="1:23" x14ac:dyDescent="0.25">
      <c r="A718" s="9">
        <v>3911</v>
      </c>
      <c r="B718" s="9" t="s">
        <v>15</v>
      </c>
      <c r="C718" s="9" t="s">
        <v>120</v>
      </c>
      <c r="D718" s="9" t="s">
        <v>225</v>
      </c>
      <c r="E718" s="9" t="s">
        <v>224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6"/>
        <v>8_40-45</v>
      </c>
      <c r="O718" s="17" t="str">
        <f t="shared" si="62"/>
        <v>4_40-50</v>
      </c>
      <c r="P718" s="17" t="str">
        <f t="shared" si="63"/>
        <v>04_40-50</v>
      </c>
      <c r="Q718" s="9" t="s">
        <v>286</v>
      </c>
      <c r="R718" s="9" t="s">
        <v>639</v>
      </c>
      <c r="S718" s="9">
        <f t="shared" si="64"/>
        <v>174614417</v>
      </c>
      <c r="T718" s="9">
        <f t="shared" si="65"/>
        <v>2378943</v>
      </c>
      <c r="W718" s="99"/>
    </row>
    <row r="719" spans="1:23" x14ac:dyDescent="0.25">
      <c r="A719" s="9">
        <v>4</v>
      </c>
      <c r="B719" s="9" t="s">
        <v>15</v>
      </c>
      <c r="C719" s="9" t="s">
        <v>115</v>
      </c>
      <c r="D719" s="9" t="s">
        <v>226</v>
      </c>
      <c r="E719" s="9" t="s">
        <v>224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6"/>
        <v>13_65-70</v>
      </c>
      <c r="O719" s="17" t="str">
        <f t="shared" si="62"/>
        <v>6_60-70</v>
      </c>
      <c r="P719" s="17" t="str">
        <f t="shared" si="63"/>
        <v>06_60-70</v>
      </c>
      <c r="Q719" s="9" t="s">
        <v>286</v>
      </c>
      <c r="R719" s="9" t="s">
        <v>639</v>
      </c>
      <c r="S719" s="9">
        <f t="shared" si="64"/>
        <v>275212</v>
      </c>
      <c r="T719" s="9">
        <f t="shared" si="65"/>
        <v>3749</v>
      </c>
      <c r="W719" s="99"/>
    </row>
    <row r="720" spans="1:23" x14ac:dyDescent="0.25">
      <c r="A720" s="9">
        <v>226</v>
      </c>
      <c r="B720" s="9" t="s">
        <v>15</v>
      </c>
      <c r="C720" s="9" t="s">
        <v>121</v>
      </c>
      <c r="D720" s="9" t="s">
        <v>225</v>
      </c>
      <c r="E720" s="9" t="s">
        <v>224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6"/>
        <v>8_40-45</v>
      </c>
      <c r="O720" s="17" t="str">
        <f t="shared" si="62"/>
        <v>4_40-50</v>
      </c>
      <c r="P720" s="17" t="str">
        <f t="shared" si="63"/>
        <v>04_40-50</v>
      </c>
      <c r="Q720" s="9" t="s">
        <v>286</v>
      </c>
      <c r="R720" s="9" t="s">
        <v>639</v>
      </c>
      <c r="S720" s="9">
        <f t="shared" si="64"/>
        <v>9973832</v>
      </c>
      <c r="T720" s="9">
        <f t="shared" si="65"/>
        <v>135883</v>
      </c>
      <c r="W720" s="99"/>
    </row>
    <row r="721" spans="1:23" x14ac:dyDescent="0.25">
      <c r="A721" s="9">
        <v>23</v>
      </c>
      <c r="B721" s="9" t="s">
        <v>15</v>
      </c>
      <c r="C721" s="9" t="s">
        <v>168</v>
      </c>
      <c r="D721" s="9" t="s">
        <v>225</v>
      </c>
      <c r="E721" s="9" t="s">
        <v>224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6"/>
        <v>12_60-65</v>
      </c>
      <c r="O721" s="17" t="str">
        <f t="shared" si="62"/>
        <v>6_60-70</v>
      </c>
      <c r="P721" s="17" t="str">
        <f t="shared" si="63"/>
        <v>06_60-70</v>
      </c>
      <c r="Q721" s="9" t="s">
        <v>286</v>
      </c>
      <c r="R721" s="9" t="s">
        <v>639</v>
      </c>
      <c r="S721" s="9">
        <f t="shared" si="64"/>
        <v>1444170</v>
      </c>
      <c r="T721" s="9">
        <f t="shared" si="65"/>
        <v>19675</v>
      </c>
      <c r="W721" s="99"/>
    </row>
    <row r="722" spans="1:23" x14ac:dyDescent="0.25">
      <c r="A722" s="9">
        <v>2644</v>
      </c>
      <c r="B722" s="9" t="s">
        <v>15</v>
      </c>
      <c r="C722" s="9" t="s">
        <v>759</v>
      </c>
      <c r="D722" s="9" t="s">
        <v>225</v>
      </c>
      <c r="E722" s="9" t="s">
        <v>224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6"/>
        <v>8_40-45</v>
      </c>
      <c r="O722" s="17" t="str">
        <f t="shared" si="62"/>
        <v>4_40-50</v>
      </c>
      <c r="P722" s="17" t="str">
        <f t="shared" si="63"/>
        <v>04_40-50</v>
      </c>
      <c r="Q722" s="9" t="s">
        <v>286</v>
      </c>
      <c r="R722" s="9" t="s">
        <v>639</v>
      </c>
      <c r="S722" s="9">
        <f t="shared" si="64"/>
        <v>108578504</v>
      </c>
      <c r="T722" s="9">
        <f t="shared" si="65"/>
        <v>1479271</v>
      </c>
      <c r="W722" s="99"/>
    </row>
    <row r="723" spans="1:23" x14ac:dyDescent="0.25">
      <c r="A723" s="9">
        <v>3</v>
      </c>
      <c r="B723" s="9" t="s">
        <v>15</v>
      </c>
      <c r="C723" s="9" t="s">
        <v>143</v>
      </c>
      <c r="D723" s="9" t="s">
        <v>225</v>
      </c>
      <c r="E723" s="9" t="s">
        <v>224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6"/>
        <v>7_35-40</v>
      </c>
      <c r="O723" s="17" t="str">
        <f t="shared" si="62"/>
        <v>3_30-40</v>
      </c>
      <c r="P723" s="17" t="str">
        <f t="shared" si="63"/>
        <v>03_30-40</v>
      </c>
      <c r="Q723" s="9" t="s">
        <v>286</v>
      </c>
      <c r="R723" s="9" t="s">
        <v>639</v>
      </c>
      <c r="S723" s="9">
        <f t="shared" si="64"/>
        <v>110034</v>
      </c>
      <c r="T723" s="9">
        <f t="shared" si="65"/>
        <v>1499</v>
      </c>
      <c r="W723" s="99"/>
    </row>
    <row r="724" spans="1:23" x14ac:dyDescent="0.25">
      <c r="A724" s="9">
        <v>3829</v>
      </c>
      <c r="B724" s="9" t="s">
        <v>15</v>
      </c>
      <c r="C724" s="9" t="s">
        <v>438</v>
      </c>
      <c r="D724" s="9" t="s">
        <v>225</v>
      </c>
      <c r="E724" s="9" t="s">
        <v>224</v>
      </c>
      <c r="F724" s="9" t="s">
        <v>5</v>
      </c>
      <c r="G724" s="9" t="s">
        <v>183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6"/>
        <v>8_40-45</v>
      </c>
      <c r="O724" s="17" t="str">
        <f t="shared" si="62"/>
        <v>4_40-50</v>
      </c>
      <c r="P724" s="17" t="str">
        <f t="shared" si="63"/>
        <v>04_40-50</v>
      </c>
      <c r="Q724" s="9" t="s">
        <v>286</v>
      </c>
      <c r="R724" s="9" t="s">
        <v>639</v>
      </c>
      <c r="S724" s="9">
        <f t="shared" si="64"/>
        <v>162874173</v>
      </c>
      <c r="T724" s="9">
        <f t="shared" si="65"/>
        <v>2218994</v>
      </c>
      <c r="W724" s="99"/>
    </row>
    <row r="725" spans="1:23" x14ac:dyDescent="0.25">
      <c r="A725" s="9">
        <v>15</v>
      </c>
      <c r="B725" s="9" t="s">
        <v>15</v>
      </c>
      <c r="C725" s="9" t="s">
        <v>760</v>
      </c>
      <c r="D725" s="9" t="s">
        <v>229</v>
      </c>
      <c r="E725" s="9" t="s">
        <v>224</v>
      </c>
      <c r="F725" s="9" t="s">
        <v>1</v>
      </c>
      <c r="G725" s="9" t="s">
        <v>306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6"/>
        <v>18_90-95</v>
      </c>
      <c r="O725" s="17" t="str">
        <f t="shared" si="62"/>
        <v>9_90-100</v>
      </c>
      <c r="P725" s="17" t="str">
        <f t="shared" si="63"/>
        <v>08_80&gt;</v>
      </c>
      <c r="Q725" s="9" t="s">
        <v>286</v>
      </c>
      <c r="R725" s="9" t="s">
        <v>639</v>
      </c>
      <c r="S725" s="9">
        <f t="shared" si="64"/>
        <v>1424850</v>
      </c>
      <c r="T725" s="9">
        <f t="shared" si="65"/>
        <v>19412</v>
      </c>
      <c r="W725" s="99"/>
    </row>
    <row r="726" spans="1:23" x14ac:dyDescent="0.25">
      <c r="A726" s="9">
        <v>1148</v>
      </c>
      <c r="B726" s="9" t="s">
        <v>15</v>
      </c>
      <c r="C726" s="9" t="s">
        <v>433</v>
      </c>
      <c r="D726" s="9" t="s">
        <v>226</v>
      </c>
      <c r="E726" s="9" t="s">
        <v>224</v>
      </c>
      <c r="F726" s="9" t="s">
        <v>1</v>
      </c>
      <c r="G726" s="9" t="s">
        <v>306</v>
      </c>
      <c r="H726" s="9" t="s">
        <v>198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6"/>
        <v>18_90-95</v>
      </c>
      <c r="O726" s="17" t="str">
        <f t="shared" si="62"/>
        <v>9_90-100</v>
      </c>
      <c r="P726" s="17" t="str">
        <f t="shared" si="63"/>
        <v>08_80&gt;</v>
      </c>
      <c r="Q726" s="9" t="s">
        <v>286</v>
      </c>
      <c r="R726" s="9" t="s">
        <v>639</v>
      </c>
      <c r="S726" s="9">
        <f t="shared" si="64"/>
        <v>105231420</v>
      </c>
      <c r="T726" s="9">
        <f t="shared" si="65"/>
        <v>1433671</v>
      </c>
      <c r="W726" s="99"/>
    </row>
    <row r="727" spans="1:23" x14ac:dyDescent="0.25">
      <c r="A727" s="9">
        <v>7</v>
      </c>
      <c r="B727" s="9" t="s">
        <v>15</v>
      </c>
      <c r="C727" s="9" t="s">
        <v>761</v>
      </c>
      <c r="D727" s="9" t="s">
        <v>226</v>
      </c>
      <c r="E727" s="9" t="s">
        <v>224</v>
      </c>
      <c r="F727" s="9" t="s">
        <v>1</v>
      </c>
      <c r="G727" s="9" t="s">
        <v>306</v>
      </c>
      <c r="H727" s="9" t="s">
        <v>154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6"/>
        <v>19_95-100</v>
      </c>
      <c r="O727" s="17" t="str">
        <f t="shared" si="62"/>
        <v>9_90-100</v>
      </c>
      <c r="P727" s="17" t="str">
        <f t="shared" si="63"/>
        <v>08_80&gt;</v>
      </c>
      <c r="Q727" s="9" t="s">
        <v>286</v>
      </c>
      <c r="R727" s="9" t="s">
        <v>639</v>
      </c>
      <c r="S727" s="9">
        <f t="shared" si="64"/>
        <v>681324</v>
      </c>
      <c r="T727" s="9">
        <f t="shared" si="65"/>
        <v>9282</v>
      </c>
      <c r="W727" s="99"/>
    </row>
    <row r="728" spans="1:23" x14ac:dyDescent="0.25">
      <c r="A728" s="9">
        <v>97</v>
      </c>
      <c r="B728" s="9" t="s">
        <v>15</v>
      </c>
      <c r="C728" s="9" t="s">
        <v>471</v>
      </c>
      <c r="D728" s="9" t="s">
        <v>226</v>
      </c>
      <c r="E728" s="9" t="s">
        <v>224</v>
      </c>
      <c r="F728" s="9" t="s">
        <v>5</v>
      </c>
      <c r="G728" s="9" t="s">
        <v>354</v>
      </c>
      <c r="H728" s="9" t="s">
        <v>148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6"/>
        <v>23_115-120</v>
      </c>
      <c r="O728" s="17" t="str">
        <f t="shared" si="62"/>
        <v>11_110-120</v>
      </c>
      <c r="P728" s="17" t="str">
        <f t="shared" si="63"/>
        <v>08_80&gt;</v>
      </c>
      <c r="Q728" s="9" t="s">
        <v>286</v>
      </c>
      <c r="R728" s="9" t="s">
        <v>639</v>
      </c>
      <c r="S728" s="9">
        <f t="shared" si="64"/>
        <v>11167319</v>
      </c>
      <c r="T728" s="9">
        <f t="shared" si="65"/>
        <v>152143</v>
      </c>
      <c r="W728" s="99"/>
    </row>
    <row r="729" spans="1:23" x14ac:dyDescent="0.25">
      <c r="A729" s="9">
        <v>115</v>
      </c>
      <c r="B729" s="9" t="s">
        <v>15</v>
      </c>
      <c r="C729" s="9" t="s">
        <v>434</v>
      </c>
      <c r="D729" s="9" t="s">
        <v>226</v>
      </c>
      <c r="E729" s="9" t="s">
        <v>224</v>
      </c>
      <c r="F729" s="9" t="s">
        <v>5</v>
      </c>
      <c r="G729" s="9" t="s">
        <v>354</v>
      </c>
      <c r="H729" s="9" t="s">
        <v>149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6"/>
        <v>21_105-110</v>
      </c>
      <c r="O729" s="17" t="str">
        <f t="shared" si="62"/>
        <v>10_100-110</v>
      </c>
      <c r="P729" s="17" t="str">
        <f t="shared" si="63"/>
        <v>08_80&gt;</v>
      </c>
      <c r="Q729" s="9" t="s">
        <v>286</v>
      </c>
      <c r="R729" s="9" t="s">
        <v>639</v>
      </c>
      <c r="S729" s="9">
        <f t="shared" si="64"/>
        <v>12163205</v>
      </c>
      <c r="T729" s="9">
        <f t="shared" si="65"/>
        <v>165711</v>
      </c>
      <c r="W729" s="99"/>
    </row>
    <row r="730" spans="1:23" x14ac:dyDescent="0.25">
      <c r="A730" s="9">
        <v>7</v>
      </c>
      <c r="B730" s="9" t="s">
        <v>15</v>
      </c>
      <c r="C730" s="9" t="s">
        <v>428</v>
      </c>
      <c r="D730" s="9" t="s">
        <v>226</v>
      </c>
      <c r="E730" s="9" t="s">
        <v>224</v>
      </c>
      <c r="F730" s="9" t="s">
        <v>5</v>
      </c>
      <c r="G730" s="9" t="s">
        <v>354</v>
      </c>
      <c r="H730" s="9" t="s">
        <v>198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6"/>
        <v>20_100-105</v>
      </c>
      <c r="O730" s="17" t="str">
        <f t="shared" si="62"/>
        <v>10_100-110</v>
      </c>
      <c r="P730" s="17" t="str">
        <f t="shared" si="63"/>
        <v>08_80&gt;</v>
      </c>
      <c r="Q730" s="9" t="s">
        <v>286</v>
      </c>
      <c r="R730" s="9" t="s">
        <v>639</v>
      </c>
      <c r="S730" s="9">
        <f t="shared" si="64"/>
        <v>729750</v>
      </c>
      <c r="T730" s="9">
        <f t="shared" si="65"/>
        <v>9942</v>
      </c>
      <c r="W730" s="99"/>
    </row>
    <row r="731" spans="1:23" x14ac:dyDescent="0.25">
      <c r="A731" s="9">
        <v>107</v>
      </c>
      <c r="B731" s="9" t="s">
        <v>15</v>
      </c>
      <c r="C731" s="9" t="s">
        <v>435</v>
      </c>
      <c r="D731" s="9" t="s">
        <v>226</v>
      </c>
      <c r="E731" s="9" t="s">
        <v>224</v>
      </c>
      <c r="F731" s="9" t="s">
        <v>5</v>
      </c>
      <c r="G731" s="9" t="s">
        <v>354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6"/>
        <v>31_155-160</v>
      </c>
      <c r="O731" s="17" t="str">
        <f t="shared" si="62"/>
        <v>15_150-160</v>
      </c>
      <c r="P731" s="17" t="str">
        <f t="shared" si="63"/>
        <v>08_80&gt;</v>
      </c>
      <c r="Q731" s="9" t="s">
        <v>286</v>
      </c>
      <c r="R731" s="9" t="s">
        <v>639</v>
      </c>
      <c r="S731" s="9">
        <f t="shared" si="64"/>
        <v>17061043</v>
      </c>
      <c r="T731" s="9">
        <f t="shared" si="65"/>
        <v>232439</v>
      </c>
      <c r="W731" s="99"/>
    </row>
    <row r="732" spans="1:23" x14ac:dyDescent="0.25">
      <c r="A732" s="9">
        <v>42</v>
      </c>
      <c r="B732" s="9" t="s">
        <v>15</v>
      </c>
      <c r="C732" s="9" t="s">
        <v>508</v>
      </c>
      <c r="D732" s="9" t="s">
        <v>226</v>
      </c>
      <c r="E732" s="9" t="s">
        <v>224</v>
      </c>
      <c r="F732" s="9" t="s">
        <v>5</v>
      </c>
      <c r="G732" s="9" t="s">
        <v>354</v>
      </c>
      <c r="H732" s="9" t="s">
        <v>346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6"/>
        <v>37_185-190</v>
      </c>
      <c r="O732" s="17" t="str">
        <f t="shared" ref="O732:O793" si="67">CONCATENATE(ROUNDDOWN(M732/10000,0),"_",ROUNDDOWN(M732/10000,0)*10,"-",ROUNDUP((M732+1)/10000,0)*10)</f>
        <v>18_180-190</v>
      </c>
      <c r="P732" s="17" t="str">
        <f t="shared" ref="P732:P793" si="68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286</v>
      </c>
      <c r="R732" s="9" t="s">
        <v>639</v>
      </c>
      <c r="S732" s="9">
        <f t="shared" ref="S732:S793" si="69">M732*A732</f>
        <v>7778400</v>
      </c>
      <c r="T732" s="9">
        <f t="shared" ref="T732:T793" si="70">ROUND(S732/73.4,0)</f>
        <v>105973</v>
      </c>
      <c r="W732" s="99"/>
    </row>
    <row r="733" spans="1:23" x14ac:dyDescent="0.25">
      <c r="A733" s="9">
        <v>48</v>
      </c>
      <c r="B733" s="9" t="s">
        <v>15</v>
      </c>
      <c r="C733" s="9" t="s">
        <v>147</v>
      </c>
      <c r="D733" s="9" t="s">
        <v>226</v>
      </c>
      <c r="E733" s="9" t="s">
        <v>224</v>
      </c>
      <c r="F733" s="9" t="s">
        <v>5</v>
      </c>
      <c r="G733" s="9" t="s">
        <v>75</v>
      </c>
      <c r="H733" s="9" t="s">
        <v>148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6"/>
        <v>18_90-95</v>
      </c>
      <c r="O733" s="17" t="str">
        <f t="shared" si="67"/>
        <v>9_90-100</v>
      </c>
      <c r="P733" s="17" t="str">
        <f t="shared" si="68"/>
        <v>08_80&gt;</v>
      </c>
      <c r="Q733" s="9" t="s">
        <v>286</v>
      </c>
      <c r="R733" s="9" t="s">
        <v>639</v>
      </c>
      <c r="S733" s="9">
        <f t="shared" si="69"/>
        <v>4337952</v>
      </c>
      <c r="T733" s="9">
        <f t="shared" si="70"/>
        <v>59100</v>
      </c>
      <c r="W733" s="99"/>
    </row>
    <row r="734" spans="1:23" x14ac:dyDescent="0.25">
      <c r="A734" s="9">
        <v>1</v>
      </c>
      <c r="B734" s="9" t="s">
        <v>15</v>
      </c>
      <c r="C734" s="9" t="s">
        <v>324</v>
      </c>
      <c r="D734" s="9" t="s">
        <v>226</v>
      </c>
      <c r="E734" s="9" t="s">
        <v>224</v>
      </c>
      <c r="F734" s="9" t="s">
        <v>5</v>
      </c>
      <c r="G734" s="9" t="s">
        <v>75</v>
      </c>
      <c r="H734" s="9" t="s">
        <v>325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6"/>
        <v>21_105-110</v>
      </c>
      <c r="O734" s="17" t="str">
        <f t="shared" si="67"/>
        <v>10_100-110</v>
      </c>
      <c r="P734" s="17" t="str">
        <f t="shared" si="68"/>
        <v>08_80&gt;</v>
      </c>
      <c r="Q734" s="9" t="s">
        <v>286</v>
      </c>
      <c r="R734" s="9" t="s">
        <v>639</v>
      </c>
      <c r="S734" s="9">
        <f t="shared" si="69"/>
        <v>107790</v>
      </c>
      <c r="T734" s="9">
        <f t="shared" si="70"/>
        <v>1469</v>
      </c>
      <c r="W734" s="99"/>
    </row>
    <row r="735" spans="1:23" x14ac:dyDescent="0.25">
      <c r="A735" s="9">
        <v>29</v>
      </c>
      <c r="B735" s="9" t="s">
        <v>15</v>
      </c>
      <c r="C735" s="9" t="s">
        <v>232</v>
      </c>
      <c r="D735" s="9" t="s">
        <v>229</v>
      </c>
      <c r="E735" s="9" t="s">
        <v>228</v>
      </c>
      <c r="F735" s="9" t="s">
        <v>5</v>
      </c>
      <c r="G735" s="9" t="s">
        <v>170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6"/>
        <v>14_70-75</v>
      </c>
      <c r="O735" s="17" t="str">
        <f t="shared" si="67"/>
        <v>7_70-80</v>
      </c>
      <c r="P735" s="17" t="str">
        <f t="shared" si="68"/>
        <v>07_70-80</v>
      </c>
      <c r="Q735" s="9" t="s">
        <v>286</v>
      </c>
      <c r="R735" s="9" t="s">
        <v>639</v>
      </c>
      <c r="S735" s="9">
        <f t="shared" si="69"/>
        <v>2080489</v>
      </c>
      <c r="T735" s="9">
        <f t="shared" si="70"/>
        <v>28345</v>
      </c>
      <c r="W735" s="99"/>
    </row>
    <row r="736" spans="1:23" x14ac:dyDescent="0.25">
      <c r="A736" s="9">
        <v>185</v>
      </c>
      <c r="B736" s="9" t="s">
        <v>15</v>
      </c>
      <c r="C736" s="9" t="s">
        <v>603</v>
      </c>
      <c r="D736" s="9" t="s">
        <v>229</v>
      </c>
      <c r="E736" s="9" t="s">
        <v>228</v>
      </c>
      <c r="F736" s="9" t="s">
        <v>5</v>
      </c>
      <c r="G736" s="9" t="s">
        <v>525</v>
      </c>
      <c r="H736" s="9" t="s">
        <v>2</v>
      </c>
      <c r="I736" s="9">
        <v>13</v>
      </c>
      <c r="J736" s="9" t="s">
        <v>604</v>
      </c>
      <c r="L736" s="9" t="s">
        <v>50</v>
      </c>
      <c r="M736" s="9">
        <v>73448</v>
      </c>
      <c r="N736" s="17" t="str">
        <f t="shared" si="66"/>
        <v>14_70-75</v>
      </c>
      <c r="O736" s="17" t="str">
        <f t="shared" si="67"/>
        <v>7_70-80</v>
      </c>
      <c r="P736" s="17" t="str">
        <f t="shared" si="68"/>
        <v>07_70-80</v>
      </c>
      <c r="Q736" s="9" t="s">
        <v>286</v>
      </c>
      <c r="R736" s="9" t="s">
        <v>639</v>
      </c>
      <c r="S736" s="9">
        <f t="shared" si="69"/>
        <v>13587880</v>
      </c>
      <c r="T736" s="9">
        <f t="shared" si="70"/>
        <v>185121</v>
      </c>
      <c r="W736" s="99"/>
    </row>
    <row r="737" spans="1:23" x14ac:dyDescent="0.25">
      <c r="A737" s="9">
        <v>93</v>
      </c>
      <c r="B737" s="9" t="s">
        <v>15</v>
      </c>
      <c r="C737" s="9" t="s">
        <v>762</v>
      </c>
      <c r="D737" s="9" t="s">
        <v>229</v>
      </c>
      <c r="E737" s="9" t="s">
        <v>228</v>
      </c>
      <c r="F737" s="9" t="s">
        <v>1</v>
      </c>
      <c r="G737" s="9" t="s">
        <v>306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6"/>
        <v>13_65-70</v>
      </c>
      <c r="O737" s="17" t="str">
        <f t="shared" si="67"/>
        <v>6_60-70</v>
      </c>
      <c r="P737" s="17" t="str">
        <f t="shared" si="68"/>
        <v>06_60-70</v>
      </c>
      <c r="Q737" s="9" t="s">
        <v>286</v>
      </c>
      <c r="R737" s="9" t="s">
        <v>639</v>
      </c>
      <c r="S737" s="9">
        <f t="shared" si="69"/>
        <v>6050766</v>
      </c>
      <c r="T737" s="9">
        <f t="shared" si="70"/>
        <v>82436</v>
      </c>
      <c r="W737" s="99"/>
    </row>
    <row r="738" spans="1:23" x14ac:dyDescent="0.25">
      <c r="A738" s="9">
        <v>305</v>
      </c>
      <c r="B738" s="9" t="s">
        <v>15</v>
      </c>
      <c r="C738" s="9" t="s">
        <v>302</v>
      </c>
      <c r="D738" s="9" t="s">
        <v>229</v>
      </c>
      <c r="E738" s="9" t="s">
        <v>228</v>
      </c>
      <c r="F738" s="9" t="s">
        <v>5</v>
      </c>
      <c r="G738" s="9" t="s">
        <v>170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6"/>
        <v>11_55-60</v>
      </c>
      <c r="O738" s="17" t="str">
        <f t="shared" si="67"/>
        <v>5_50-60</v>
      </c>
      <c r="P738" s="17" t="str">
        <f t="shared" si="68"/>
        <v>05_50-60</v>
      </c>
      <c r="Q738" s="9" t="s">
        <v>286</v>
      </c>
      <c r="R738" s="9" t="s">
        <v>639</v>
      </c>
      <c r="S738" s="9">
        <f t="shared" si="69"/>
        <v>17205355</v>
      </c>
      <c r="T738" s="9">
        <f t="shared" si="70"/>
        <v>234405</v>
      </c>
      <c r="W738" s="99"/>
    </row>
    <row r="739" spans="1:23" x14ac:dyDescent="0.25">
      <c r="A739" s="9">
        <v>533</v>
      </c>
      <c r="B739" s="9" t="s">
        <v>15</v>
      </c>
      <c r="C739" s="9" t="s">
        <v>605</v>
      </c>
      <c r="D739" s="9" t="s">
        <v>229</v>
      </c>
      <c r="E739" s="9" t="s">
        <v>228</v>
      </c>
      <c r="F739" s="9" t="s">
        <v>5</v>
      </c>
      <c r="G739" s="9" t="s">
        <v>525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6"/>
        <v>13_65-70</v>
      </c>
      <c r="O739" s="17" t="str">
        <f t="shared" si="67"/>
        <v>6_60-70</v>
      </c>
      <c r="P739" s="17" t="str">
        <f t="shared" si="68"/>
        <v>06_60-70</v>
      </c>
      <c r="Q739" s="9" t="s">
        <v>286</v>
      </c>
      <c r="R739" s="9" t="s">
        <v>639</v>
      </c>
      <c r="S739" s="9">
        <f t="shared" si="69"/>
        <v>35819732</v>
      </c>
      <c r="T739" s="9">
        <f t="shared" si="70"/>
        <v>488007</v>
      </c>
      <c r="W739" s="99"/>
    </row>
    <row r="740" spans="1:23" x14ac:dyDescent="0.25">
      <c r="A740" s="9">
        <v>21</v>
      </c>
      <c r="B740" s="9" t="s">
        <v>15</v>
      </c>
      <c r="C740" s="9" t="s">
        <v>763</v>
      </c>
      <c r="D740" s="9" t="s">
        <v>229</v>
      </c>
      <c r="E740" s="9" t="s">
        <v>228</v>
      </c>
      <c r="F740" s="9" t="s">
        <v>5</v>
      </c>
      <c r="G740" s="9" t="s">
        <v>525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6"/>
        <v>15_75-80</v>
      </c>
      <c r="O740" s="17" t="str">
        <f t="shared" si="67"/>
        <v>7_70-80</v>
      </c>
      <c r="P740" s="17" t="str">
        <f t="shared" si="68"/>
        <v>07_70-80</v>
      </c>
      <c r="Q740" s="9" t="s">
        <v>286</v>
      </c>
      <c r="R740" s="9" t="s">
        <v>639</v>
      </c>
      <c r="S740" s="9">
        <f t="shared" si="69"/>
        <v>1599990</v>
      </c>
      <c r="T740" s="9">
        <f t="shared" si="70"/>
        <v>21798</v>
      </c>
      <c r="W740" s="99"/>
    </row>
    <row r="741" spans="1:23" x14ac:dyDescent="0.25">
      <c r="A741" s="9">
        <v>707</v>
      </c>
      <c r="B741" s="9" t="s">
        <v>15</v>
      </c>
      <c r="C741" s="9" t="s">
        <v>606</v>
      </c>
      <c r="D741" s="9" t="s">
        <v>225</v>
      </c>
      <c r="E741" s="9" t="s">
        <v>228</v>
      </c>
      <c r="F741" s="9" t="s">
        <v>1</v>
      </c>
      <c r="G741" s="9" t="s">
        <v>306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6"/>
        <v>11_55-60</v>
      </c>
      <c r="O741" s="17" t="str">
        <f t="shared" si="67"/>
        <v>5_50-60</v>
      </c>
      <c r="P741" s="17" t="str">
        <f t="shared" si="68"/>
        <v>05_50-60</v>
      </c>
      <c r="Q741" s="9" t="s">
        <v>286</v>
      </c>
      <c r="R741" s="9" t="s">
        <v>639</v>
      </c>
      <c r="S741" s="9">
        <f t="shared" si="69"/>
        <v>41939240</v>
      </c>
      <c r="T741" s="9">
        <f t="shared" si="70"/>
        <v>571379</v>
      </c>
      <c r="W741" s="99"/>
    </row>
    <row r="742" spans="1:23" x14ac:dyDescent="0.25">
      <c r="A742" s="9">
        <v>1486</v>
      </c>
      <c r="B742" s="9" t="s">
        <v>15</v>
      </c>
      <c r="C742" s="9" t="s">
        <v>233</v>
      </c>
      <c r="D742" s="9" t="s">
        <v>225</v>
      </c>
      <c r="E742" s="9" t="s">
        <v>228</v>
      </c>
      <c r="F742" s="9" t="s">
        <v>5</v>
      </c>
      <c r="G742" s="9" t="s">
        <v>183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6"/>
        <v>12_60-65</v>
      </c>
      <c r="O742" s="17" t="str">
        <f t="shared" si="67"/>
        <v>6_60-70</v>
      </c>
      <c r="P742" s="17" t="str">
        <f t="shared" si="68"/>
        <v>06_60-70</v>
      </c>
      <c r="Q742" s="9" t="s">
        <v>286</v>
      </c>
      <c r="R742" s="9" t="s">
        <v>639</v>
      </c>
      <c r="S742" s="9">
        <f t="shared" si="69"/>
        <v>92212244</v>
      </c>
      <c r="T742" s="9">
        <f t="shared" si="70"/>
        <v>1256298</v>
      </c>
      <c r="W742" s="99"/>
    </row>
    <row r="743" spans="1:23" x14ac:dyDescent="0.25">
      <c r="A743" s="9">
        <v>574</v>
      </c>
      <c r="B743" s="9" t="s">
        <v>15</v>
      </c>
      <c r="C743" s="9" t="s">
        <v>576</v>
      </c>
      <c r="D743" s="9" t="s">
        <v>225</v>
      </c>
      <c r="E743" s="9" t="s">
        <v>228</v>
      </c>
      <c r="F743" s="9" t="s">
        <v>5</v>
      </c>
      <c r="G743" s="9" t="s">
        <v>525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6"/>
        <v>10_50-55</v>
      </c>
      <c r="O743" s="17" t="str">
        <f t="shared" si="67"/>
        <v>5_50-60</v>
      </c>
      <c r="P743" s="17" t="str">
        <f t="shared" si="68"/>
        <v>05_50-60</v>
      </c>
      <c r="Q743" s="9" t="s">
        <v>286</v>
      </c>
      <c r="R743" s="9" t="s">
        <v>639</v>
      </c>
      <c r="S743" s="9">
        <f t="shared" si="69"/>
        <v>30129260</v>
      </c>
      <c r="T743" s="9">
        <f t="shared" si="70"/>
        <v>410480</v>
      </c>
      <c r="W743" s="99"/>
    </row>
    <row r="744" spans="1:23" x14ac:dyDescent="0.25">
      <c r="A744" s="9">
        <v>165</v>
      </c>
      <c r="B744" s="9" t="s">
        <v>15</v>
      </c>
      <c r="C744" s="9" t="s">
        <v>632</v>
      </c>
      <c r="D744" s="9" t="s">
        <v>226</v>
      </c>
      <c r="E744" s="9" t="s">
        <v>228</v>
      </c>
      <c r="F744" s="9" t="s">
        <v>5</v>
      </c>
      <c r="G744" s="9" t="s">
        <v>354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6"/>
        <v>18_90-95</v>
      </c>
      <c r="O744" s="17" t="str">
        <f t="shared" si="67"/>
        <v>9_90-100</v>
      </c>
      <c r="P744" s="17" t="str">
        <f t="shared" si="68"/>
        <v>08_80&gt;</v>
      </c>
      <c r="Q744" s="9" t="s">
        <v>286</v>
      </c>
      <c r="R744" s="9" t="s">
        <v>639</v>
      </c>
      <c r="S744" s="9">
        <f t="shared" si="69"/>
        <v>15123900</v>
      </c>
      <c r="T744" s="9">
        <f t="shared" si="70"/>
        <v>206048</v>
      </c>
      <c r="W744" s="99"/>
    </row>
    <row r="745" spans="1:23" x14ac:dyDescent="0.25">
      <c r="A745" s="9">
        <v>1</v>
      </c>
      <c r="B745" s="9" t="s">
        <v>15</v>
      </c>
      <c r="C745" s="9" t="s">
        <v>472</v>
      </c>
      <c r="D745" s="9" t="s">
        <v>229</v>
      </c>
      <c r="E745" s="9" t="s">
        <v>228</v>
      </c>
      <c r="F745" s="9" t="s">
        <v>5</v>
      </c>
      <c r="G745" s="9" t="s">
        <v>170</v>
      </c>
      <c r="H745" s="9" t="s">
        <v>2</v>
      </c>
      <c r="I745" s="9">
        <v>13</v>
      </c>
      <c r="J745" s="9" t="s">
        <v>473</v>
      </c>
      <c r="K745" s="9" t="s">
        <v>7</v>
      </c>
      <c r="L745" s="9" t="s">
        <v>50</v>
      </c>
      <c r="M745" s="9">
        <v>103540</v>
      </c>
      <c r="N745" s="17" t="str">
        <f t="shared" si="66"/>
        <v>20_100-105</v>
      </c>
      <c r="O745" s="17" t="str">
        <f t="shared" si="67"/>
        <v>10_100-110</v>
      </c>
      <c r="P745" s="17" t="str">
        <f t="shared" si="68"/>
        <v>08_80&gt;</v>
      </c>
      <c r="Q745" s="9" t="s">
        <v>286</v>
      </c>
      <c r="R745" s="9" t="s">
        <v>639</v>
      </c>
      <c r="S745" s="9">
        <f t="shared" si="69"/>
        <v>103540</v>
      </c>
      <c r="T745" s="9">
        <f t="shared" si="70"/>
        <v>1411</v>
      </c>
      <c r="W745" s="99"/>
    </row>
    <row r="746" spans="1:23" x14ac:dyDescent="0.25">
      <c r="A746" s="9">
        <v>4</v>
      </c>
      <c r="B746" s="9" t="s">
        <v>15</v>
      </c>
      <c r="C746" s="9" t="s">
        <v>764</v>
      </c>
      <c r="D746" s="9" t="s">
        <v>229</v>
      </c>
      <c r="E746" s="9" t="s">
        <v>228</v>
      </c>
      <c r="F746" s="9" t="s">
        <v>1</v>
      </c>
      <c r="G746" s="9" t="s">
        <v>765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6"/>
        <v>8_40-45</v>
      </c>
      <c r="O746" s="17" t="str">
        <f t="shared" si="67"/>
        <v>4_40-50</v>
      </c>
      <c r="P746" s="17" t="str">
        <f t="shared" si="68"/>
        <v>04_40-50</v>
      </c>
      <c r="Q746" s="9" t="s">
        <v>286</v>
      </c>
      <c r="R746" s="9" t="s">
        <v>639</v>
      </c>
      <c r="S746" s="9">
        <f t="shared" si="69"/>
        <v>171960</v>
      </c>
      <c r="T746" s="9">
        <f t="shared" si="70"/>
        <v>2343</v>
      </c>
      <c r="W746" s="99"/>
    </row>
    <row r="747" spans="1:23" x14ac:dyDescent="0.25">
      <c r="A747" s="9">
        <v>89</v>
      </c>
      <c r="B747" s="9" t="s">
        <v>15</v>
      </c>
      <c r="C747" s="9" t="s">
        <v>509</v>
      </c>
      <c r="D747" s="9" t="s">
        <v>229</v>
      </c>
      <c r="E747" s="9" t="s">
        <v>228</v>
      </c>
      <c r="F747" s="9" t="s">
        <v>1</v>
      </c>
      <c r="G747" s="9" t="s">
        <v>306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6"/>
        <v>14_70-75</v>
      </c>
      <c r="O747" s="17" t="str">
        <f t="shared" si="67"/>
        <v>7_70-80</v>
      </c>
      <c r="P747" s="17" t="str">
        <f t="shared" si="68"/>
        <v>07_70-80</v>
      </c>
      <c r="Q747" s="9" t="s">
        <v>286</v>
      </c>
      <c r="R747" s="9" t="s">
        <v>639</v>
      </c>
      <c r="S747" s="9">
        <f t="shared" si="69"/>
        <v>6381122</v>
      </c>
      <c r="T747" s="9">
        <f t="shared" si="70"/>
        <v>86936</v>
      </c>
      <c r="W747" s="99"/>
    </row>
    <row r="748" spans="1:23" x14ac:dyDescent="0.25">
      <c r="A748" s="9">
        <v>972</v>
      </c>
      <c r="B748" s="9" t="s">
        <v>15</v>
      </c>
      <c r="C748" s="9" t="s">
        <v>766</v>
      </c>
      <c r="D748" s="9" t="s">
        <v>229</v>
      </c>
      <c r="E748" s="9" t="s">
        <v>228</v>
      </c>
      <c r="F748" s="9" t="s">
        <v>5</v>
      </c>
      <c r="G748" s="9" t="s">
        <v>525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6"/>
        <v>15_75-80</v>
      </c>
      <c r="O748" s="17" t="str">
        <f t="shared" si="67"/>
        <v>7_70-80</v>
      </c>
      <c r="P748" s="17" t="str">
        <f t="shared" si="68"/>
        <v>07_70-80</v>
      </c>
      <c r="Q748" s="9" t="s">
        <v>286</v>
      </c>
      <c r="R748" s="9" t="s">
        <v>639</v>
      </c>
      <c r="S748" s="9">
        <f t="shared" si="69"/>
        <v>73920600</v>
      </c>
      <c r="T748" s="9">
        <f t="shared" si="70"/>
        <v>1007093</v>
      </c>
      <c r="W748" s="99"/>
    </row>
    <row r="749" spans="1:23" x14ac:dyDescent="0.25">
      <c r="A749" s="9">
        <v>410</v>
      </c>
      <c r="B749" s="9" t="s">
        <v>15</v>
      </c>
      <c r="C749" s="9" t="s">
        <v>217</v>
      </c>
      <c r="D749" s="9" t="s">
        <v>229</v>
      </c>
      <c r="E749" s="9" t="s">
        <v>228</v>
      </c>
      <c r="F749" s="9" t="s">
        <v>5</v>
      </c>
      <c r="G749" s="9" t="s">
        <v>170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6"/>
        <v>15_75-80</v>
      </c>
      <c r="O749" s="17" t="str">
        <f t="shared" si="67"/>
        <v>7_70-80</v>
      </c>
      <c r="P749" s="17" t="str">
        <f t="shared" si="68"/>
        <v>07_70-80</v>
      </c>
      <c r="Q749" s="9" t="s">
        <v>286</v>
      </c>
      <c r="R749" s="9" t="s">
        <v>639</v>
      </c>
      <c r="S749" s="9">
        <f t="shared" si="69"/>
        <v>31738510</v>
      </c>
      <c r="T749" s="9">
        <f t="shared" si="70"/>
        <v>432405</v>
      </c>
      <c r="W749" s="99"/>
    </row>
    <row r="750" spans="1:23" x14ac:dyDescent="0.25">
      <c r="A750" s="9">
        <v>54</v>
      </c>
      <c r="B750" s="9" t="s">
        <v>15</v>
      </c>
      <c r="C750" s="9" t="s">
        <v>510</v>
      </c>
      <c r="D750" s="9" t="s">
        <v>225</v>
      </c>
      <c r="E750" s="9" t="s">
        <v>228</v>
      </c>
      <c r="F750" s="9" t="s">
        <v>1</v>
      </c>
      <c r="G750" s="9" t="s">
        <v>306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6"/>
        <v>10_50-55</v>
      </c>
      <c r="O750" s="17" t="str">
        <f t="shared" si="67"/>
        <v>5_50-60</v>
      </c>
      <c r="P750" s="17" t="str">
        <f t="shared" si="68"/>
        <v>05_50-60</v>
      </c>
      <c r="Q750" s="9" t="s">
        <v>286</v>
      </c>
      <c r="R750" s="9" t="s">
        <v>639</v>
      </c>
      <c r="S750" s="9">
        <f t="shared" si="69"/>
        <v>2901906</v>
      </c>
      <c r="T750" s="9">
        <f t="shared" si="70"/>
        <v>39536</v>
      </c>
      <c r="W750" s="99"/>
    </row>
    <row r="751" spans="1:23" x14ac:dyDescent="0.25">
      <c r="A751" s="9">
        <v>294</v>
      </c>
      <c r="B751" s="9" t="s">
        <v>15</v>
      </c>
      <c r="C751" s="9" t="s">
        <v>767</v>
      </c>
      <c r="D751" s="9" t="s">
        <v>225</v>
      </c>
      <c r="E751" s="9" t="s">
        <v>228</v>
      </c>
      <c r="F751" s="9" t="s">
        <v>5</v>
      </c>
      <c r="G751" s="9" t="s">
        <v>525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6"/>
        <v>19_95-100</v>
      </c>
      <c r="O751" s="17" t="str">
        <f t="shared" si="67"/>
        <v>9_90-100</v>
      </c>
      <c r="P751" s="17" t="str">
        <f t="shared" si="68"/>
        <v>08_80&gt;</v>
      </c>
      <c r="Q751" s="9" t="s">
        <v>286</v>
      </c>
      <c r="R751" s="9" t="s">
        <v>639</v>
      </c>
      <c r="S751" s="9">
        <f t="shared" si="69"/>
        <v>28029960</v>
      </c>
      <c r="T751" s="9">
        <f t="shared" si="70"/>
        <v>381880</v>
      </c>
      <c r="W751" s="99"/>
    </row>
    <row r="752" spans="1:23" x14ac:dyDescent="0.25">
      <c r="A752" s="9">
        <v>339</v>
      </c>
      <c r="B752" s="9" t="s">
        <v>15</v>
      </c>
      <c r="C752" s="9" t="s">
        <v>218</v>
      </c>
      <c r="D752" s="9" t="s">
        <v>225</v>
      </c>
      <c r="E752" s="9" t="s">
        <v>228</v>
      </c>
      <c r="F752" s="9" t="s">
        <v>5</v>
      </c>
      <c r="G752" s="9" t="s">
        <v>170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6"/>
        <v>15_75-80</v>
      </c>
      <c r="O752" s="17" t="str">
        <f t="shared" si="67"/>
        <v>7_70-80</v>
      </c>
      <c r="P752" s="17" t="str">
        <f t="shared" si="68"/>
        <v>07_70-80</v>
      </c>
      <c r="Q752" s="9" t="s">
        <v>286</v>
      </c>
      <c r="R752" s="9" t="s">
        <v>639</v>
      </c>
      <c r="S752" s="9">
        <f t="shared" si="69"/>
        <v>26982366</v>
      </c>
      <c r="T752" s="9">
        <f t="shared" si="70"/>
        <v>367607</v>
      </c>
      <c r="W752" s="99"/>
    </row>
    <row r="753" spans="1:23" x14ac:dyDescent="0.25">
      <c r="A753" s="9">
        <v>1</v>
      </c>
      <c r="B753" s="9" t="s">
        <v>15</v>
      </c>
      <c r="C753" s="9" t="s">
        <v>768</v>
      </c>
      <c r="D753" s="9" t="s">
        <v>229</v>
      </c>
      <c r="E753" s="9" t="s">
        <v>228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6"/>
        <v>13_65-70</v>
      </c>
      <c r="O753" s="17" t="str">
        <f t="shared" si="67"/>
        <v>6_60-70</v>
      </c>
      <c r="P753" s="17" t="str">
        <f t="shared" si="68"/>
        <v>06_60-70</v>
      </c>
      <c r="Q753" s="9" t="s">
        <v>286</v>
      </c>
      <c r="R753" s="9" t="s">
        <v>639</v>
      </c>
      <c r="S753" s="9">
        <f t="shared" si="69"/>
        <v>69650</v>
      </c>
      <c r="T753" s="9">
        <f t="shared" si="70"/>
        <v>949</v>
      </c>
      <c r="W753" s="99"/>
    </row>
    <row r="754" spans="1:23" x14ac:dyDescent="0.25">
      <c r="A754" s="9">
        <v>1409</v>
      </c>
      <c r="B754" s="9" t="s">
        <v>15</v>
      </c>
      <c r="C754" s="9" t="s">
        <v>219</v>
      </c>
      <c r="D754" s="9" t="s">
        <v>229</v>
      </c>
      <c r="E754" s="9" t="s">
        <v>228</v>
      </c>
      <c r="F754" s="9" t="s">
        <v>5</v>
      </c>
      <c r="G754" s="9" t="s">
        <v>170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6"/>
        <v>15_75-80</v>
      </c>
      <c r="O754" s="17" t="str">
        <f t="shared" si="67"/>
        <v>7_70-80</v>
      </c>
      <c r="P754" s="17" t="str">
        <f t="shared" si="68"/>
        <v>07_70-80</v>
      </c>
      <c r="Q754" s="9" t="s">
        <v>286</v>
      </c>
      <c r="R754" s="9" t="s">
        <v>639</v>
      </c>
      <c r="S754" s="9">
        <f t="shared" si="69"/>
        <v>110002039</v>
      </c>
      <c r="T754" s="9">
        <f t="shared" si="70"/>
        <v>1498665</v>
      </c>
      <c r="W754" s="99"/>
    </row>
    <row r="755" spans="1:23" x14ac:dyDescent="0.25">
      <c r="A755" s="9">
        <v>182</v>
      </c>
      <c r="B755" s="9" t="s">
        <v>15</v>
      </c>
      <c r="C755" s="9" t="s">
        <v>607</v>
      </c>
      <c r="D755" s="9" t="s">
        <v>229</v>
      </c>
      <c r="E755" s="9" t="s">
        <v>228</v>
      </c>
      <c r="F755" s="9" t="s">
        <v>5</v>
      </c>
      <c r="G755" s="9" t="s">
        <v>525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6"/>
        <v>14_70-75</v>
      </c>
      <c r="O755" s="17" t="str">
        <f t="shared" si="67"/>
        <v>7_70-80</v>
      </c>
      <c r="P755" s="17" t="str">
        <f t="shared" si="68"/>
        <v>07_70-80</v>
      </c>
      <c r="Q755" s="9" t="s">
        <v>286</v>
      </c>
      <c r="R755" s="9" t="s">
        <v>639</v>
      </c>
      <c r="S755" s="9">
        <f t="shared" si="69"/>
        <v>13193726</v>
      </c>
      <c r="T755" s="9">
        <f t="shared" si="70"/>
        <v>179751</v>
      </c>
      <c r="W755" s="99"/>
    </row>
    <row r="756" spans="1:23" x14ac:dyDescent="0.25">
      <c r="A756" s="9">
        <v>66</v>
      </c>
      <c r="B756" s="9" t="s">
        <v>15</v>
      </c>
      <c r="C756" s="9" t="s">
        <v>220</v>
      </c>
      <c r="D756" s="9" t="s">
        <v>229</v>
      </c>
      <c r="E756" s="9" t="s">
        <v>228</v>
      </c>
      <c r="F756" s="9" t="s">
        <v>5</v>
      </c>
      <c r="G756" s="9" t="s">
        <v>170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6"/>
        <v>18_90-95</v>
      </c>
      <c r="O756" s="17" t="str">
        <f t="shared" si="67"/>
        <v>9_90-100</v>
      </c>
      <c r="P756" s="17" t="str">
        <f t="shared" si="68"/>
        <v>08_80&gt;</v>
      </c>
      <c r="Q756" s="9" t="s">
        <v>286</v>
      </c>
      <c r="R756" s="9" t="s">
        <v>639</v>
      </c>
      <c r="S756" s="9">
        <f t="shared" si="69"/>
        <v>6157272</v>
      </c>
      <c r="T756" s="9">
        <f t="shared" si="70"/>
        <v>83887</v>
      </c>
      <c r="W756" s="99"/>
    </row>
    <row r="757" spans="1:23" x14ac:dyDescent="0.25">
      <c r="A757" s="9">
        <v>7</v>
      </c>
      <c r="B757" s="9" t="s">
        <v>15</v>
      </c>
      <c r="C757" s="9" t="s">
        <v>769</v>
      </c>
      <c r="D757" s="9" t="s">
        <v>229</v>
      </c>
      <c r="E757" s="9" t="s">
        <v>228</v>
      </c>
      <c r="F757" s="9" t="s">
        <v>5</v>
      </c>
      <c r="G757" s="9" t="s">
        <v>525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6"/>
        <v>22_110-115</v>
      </c>
      <c r="O757" s="17" t="str">
        <f t="shared" si="67"/>
        <v>11_110-120</v>
      </c>
      <c r="P757" s="17" t="str">
        <f t="shared" si="68"/>
        <v>08_80&gt;</v>
      </c>
      <c r="Q757" s="9" t="s">
        <v>286</v>
      </c>
      <c r="R757" s="9" t="s">
        <v>639</v>
      </c>
      <c r="S757" s="9">
        <f t="shared" si="69"/>
        <v>794150</v>
      </c>
      <c r="T757" s="9">
        <f t="shared" si="70"/>
        <v>10819</v>
      </c>
      <c r="W757" s="99"/>
    </row>
    <row r="758" spans="1:23" x14ac:dyDescent="0.25">
      <c r="A758" s="9">
        <v>2</v>
      </c>
      <c r="B758" s="9" t="s">
        <v>15</v>
      </c>
      <c r="C758" s="9" t="s">
        <v>103</v>
      </c>
      <c r="D758" s="9" t="s">
        <v>229</v>
      </c>
      <c r="E758" s="9" t="s">
        <v>228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6"/>
        <v>17_85-90</v>
      </c>
      <c r="O758" s="17" t="str">
        <f t="shared" si="67"/>
        <v>8_80-90</v>
      </c>
      <c r="P758" s="17" t="str">
        <f t="shared" si="68"/>
        <v>08_80&gt;</v>
      </c>
      <c r="Q758" s="9" t="s">
        <v>286</v>
      </c>
      <c r="R758" s="9" t="s">
        <v>639</v>
      </c>
      <c r="S758" s="9">
        <f t="shared" si="69"/>
        <v>178184</v>
      </c>
      <c r="T758" s="9">
        <f t="shared" si="70"/>
        <v>2428</v>
      </c>
      <c r="W758" s="99"/>
    </row>
    <row r="759" spans="1:23" x14ac:dyDescent="0.25">
      <c r="A759" s="9">
        <v>61</v>
      </c>
      <c r="B759" s="9" t="s">
        <v>15</v>
      </c>
      <c r="C759" s="9" t="s">
        <v>537</v>
      </c>
      <c r="D759" s="9" t="s">
        <v>231</v>
      </c>
      <c r="E759" s="9" t="s">
        <v>228</v>
      </c>
      <c r="F759" s="9" t="s">
        <v>5</v>
      </c>
      <c r="G759" s="9" t="s">
        <v>354</v>
      </c>
      <c r="H759" s="9" t="s">
        <v>609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6"/>
        <v>35_175-180</v>
      </c>
      <c r="O759" s="17" t="str">
        <f t="shared" si="67"/>
        <v>17_170-180</v>
      </c>
      <c r="P759" s="17" t="str">
        <f t="shared" si="68"/>
        <v>08_80&gt;</v>
      </c>
      <c r="Q759" s="9" t="s">
        <v>286</v>
      </c>
      <c r="R759" s="9" t="s">
        <v>639</v>
      </c>
      <c r="S759" s="9">
        <f t="shared" si="69"/>
        <v>10801880</v>
      </c>
      <c r="T759" s="9">
        <f t="shared" si="70"/>
        <v>147165</v>
      </c>
      <c r="W759" s="99"/>
    </row>
    <row r="760" spans="1:23" x14ac:dyDescent="0.25">
      <c r="A760" s="9">
        <v>5</v>
      </c>
      <c r="B760" s="9" t="s">
        <v>15</v>
      </c>
      <c r="C760" s="9" t="s">
        <v>476</v>
      </c>
      <c r="D760" s="9" t="s">
        <v>231</v>
      </c>
      <c r="E760" s="9" t="s">
        <v>228</v>
      </c>
      <c r="F760" s="9" t="s">
        <v>5</v>
      </c>
      <c r="G760" s="9" t="s">
        <v>170</v>
      </c>
      <c r="H760" s="9" t="s">
        <v>188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6"/>
        <v>21_105-110</v>
      </c>
      <c r="O760" s="17" t="str">
        <f t="shared" si="67"/>
        <v>10_100-110</v>
      </c>
      <c r="P760" s="17" t="str">
        <f t="shared" si="68"/>
        <v>08_80&gt;</v>
      </c>
      <c r="Q760" s="9" t="s">
        <v>286</v>
      </c>
      <c r="R760" s="9" t="s">
        <v>639</v>
      </c>
      <c r="S760" s="9">
        <f t="shared" si="69"/>
        <v>525620</v>
      </c>
      <c r="T760" s="9">
        <f t="shared" si="70"/>
        <v>7161</v>
      </c>
      <c r="W760" s="99"/>
    </row>
    <row r="761" spans="1:23" x14ac:dyDescent="0.25">
      <c r="A761" s="9">
        <v>32</v>
      </c>
      <c r="B761" s="9" t="s">
        <v>15</v>
      </c>
      <c r="C761" s="9" t="s">
        <v>559</v>
      </c>
      <c r="D761" s="9" t="s">
        <v>231</v>
      </c>
      <c r="E761" s="9" t="s">
        <v>228</v>
      </c>
      <c r="F761" s="9" t="s">
        <v>5</v>
      </c>
      <c r="G761" s="9" t="s">
        <v>354</v>
      </c>
      <c r="H761" s="9" t="s">
        <v>158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6"/>
        <v>51_255-260</v>
      </c>
      <c r="O761" s="17" t="str">
        <f t="shared" si="67"/>
        <v>25_250-260</v>
      </c>
      <c r="P761" s="17" t="str">
        <f t="shared" si="68"/>
        <v>08_80&gt;</v>
      </c>
      <c r="Q761" s="9" t="s">
        <v>286</v>
      </c>
      <c r="R761" s="9" t="s">
        <v>639</v>
      </c>
      <c r="S761" s="9">
        <f t="shared" si="69"/>
        <v>8192960</v>
      </c>
      <c r="T761" s="9">
        <f t="shared" si="70"/>
        <v>111621</v>
      </c>
      <c r="W761" s="99"/>
    </row>
    <row r="762" spans="1:23" x14ac:dyDescent="0.25">
      <c r="A762" s="9">
        <v>28</v>
      </c>
      <c r="B762" s="9" t="s">
        <v>15</v>
      </c>
      <c r="C762" s="9" t="s">
        <v>477</v>
      </c>
      <c r="D762" s="9" t="s">
        <v>231</v>
      </c>
      <c r="E762" s="9" t="s">
        <v>228</v>
      </c>
      <c r="F762" s="9" t="s">
        <v>5</v>
      </c>
      <c r="G762" s="9" t="s">
        <v>170</v>
      </c>
      <c r="H762" s="9" t="s">
        <v>187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6"/>
        <v>27_135-140</v>
      </c>
      <c r="O762" s="17" t="str">
        <f t="shared" si="67"/>
        <v>13_130-140</v>
      </c>
      <c r="P762" s="17" t="str">
        <f t="shared" si="68"/>
        <v>08_80&gt;</v>
      </c>
      <c r="Q762" s="9" t="s">
        <v>286</v>
      </c>
      <c r="R762" s="9" t="s">
        <v>639</v>
      </c>
      <c r="S762" s="9">
        <f t="shared" si="69"/>
        <v>3820880</v>
      </c>
      <c r="T762" s="9">
        <f t="shared" si="70"/>
        <v>52056</v>
      </c>
      <c r="W762" s="99"/>
    </row>
    <row r="763" spans="1:23" x14ac:dyDescent="0.25">
      <c r="A763" s="9">
        <v>67</v>
      </c>
      <c r="B763" s="9" t="s">
        <v>15</v>
      </c>
      <c r="C763" s="9" t="s">
        <v>538</v>
      </c>
      <c r="D763" s="9" t="s">
        <v>231</v>
      </c>
      <c r="E763" s="9" t="s">
        <v>228</v>
      </c>
      <c r="F763" s="9" t="s">
        <v>5</v>
      </c>
      <c r="G763" s="9" t="s">
        <v>354</v>
      </c>
      <c r="H763" s="9" t="s">
        <v>539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6"/>
        <v>23_115-120</v>
      </c>
      <c r="O763" s="17" t="str">
        <f t="shared" si="67"/>
        <v>11_110-120</v>
      </c>
      <c r="P763" s="17" t="str">
        <f t="shared" si="68"/>
        <v>08_80&gt;</v>
      </c>
      <c r="Q763" s="9" t="s">
        <v>286</v>
      </c>
      <c r="R763" s="9" t="s">
        <v>639</v>
      </c>
      <c r="S763" s="9">
        <f t="shared" si="69"/>
        <v>7929718</v>
      </c>
      <c r="T763" s="9">
        <f t="shared" si="70"/>
        <v>108034</v>
      </c>
      <c r="W763" s="99"/>
    </row>
    <row r="764" spans="1:23" x14ac:dyDescent="0.25">
      <c r="A764" s="9">
        <v>10</v>
      </c>
      <c r="B764" s="9" t="s">
        <v>15</v>
      </c>
      <c r="C764" s="9" t="s">
        <v>560</v>
      </c>
      <c r="D764" s="9" t="s">
        <v>231</v>
      </c>
      <c r="E764" s="9" t="s">
        <v>228</v>
      </c>
      <c r="F764" s="9" t="s">
        <v>5</v>
      </c>
      <c r="G764" s="9" t="s">
        <v>354</v>
      </c>
      <c r="H764" s="9" t="s">
        <v>561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6"/>
        <v>50_250-255</v>
      </c>
      <c r="O764" s="17" t="str">
        <f t="shared" si="67"/>
        <v>25_250-260</v>
      </c>
      <c r="P764" s="17" t="str">
        <f t="shared" si="68"/>
        <v>08_80&gt;</v>
      </c>
      <c r="Q764" s="9" t="s">
        <v>286</v>
      </c>
      <c r="R764" s="9" t="s">
        <v>639</v>
      </c>
      <c r="S764" s="9">
        <f t="shared" si="69"/>
        <v>2507800</v>
      </c>
      <c r="T764" s="9">
        <f t="shared" si="70"/>
        <v>34166</v>
      </c>
      <c r="W764" s="99"/>
    </row>
    <row r="765" spans="1:23" x14ac:dyDescent="0.25">
      <c r="A765" s="9">
        <v>2</v>
      </c>
      <c r="B765" s="9" t="s">
        <v>15</v>
      </c>
      <c r="C765" s="9" t="s">
        <v>770</v>
      </c>
      <c r="D765" s="9" t="s">
        <v>231</v>
      </c>
      <c r="E765" s="9" t="s">
        <v>228</v>
      </c>
      <c r="F765" s="9" t="s">
        <v>5</v>
      </c>
      <c r="G765" s="9" t="s">
        <v>75</v>
      </c>
      <c r="H765" s="9" t="s">
        <v>771</v>
      </c>
      <c r="I765" s="9">
        <v>17</v>
      </c>
      <c r="J765" s="9" t="s">
        <v>772</v>
      </c>
      <c r="L765" s="9" t="s">
        <v>50</v>
      </c>
      <c r="M765" s="9">
        <v>294940</v>
      </c>
      <c r="N765" s="17" t="str">
        <f t="shared" si="66"/>
        <v>58_290-295</v>
      </c>
      <c r="O765" s="17" t="str">
        <f t="shared" si="67"/>
        <v>29_290-300</v>
      </c>
      <c r="P765" s="17" t="str">
        <f t="shared" si="68"/>
        <v>08_80&gt;</v>
      </c>
      <c r="Q765" s="9" t="s">
        <v>286</v>
      </c>
      <c r="R765" s="9" t="s">
        <v>639</v>
      </c>
      <c r="S765" s="9">
        <f t="shared" si="69"/>
        <v>589880</v>
      </c>
      <c r="T765" s="9">
        <f t="shared" si="70"/>
        <v>8037</v>
      </c>
      <c r="W765" s="99"/>
    </row>
    <row r="766" spans="1:23" x14ac:dyDescent="0.25">
      <c r="A766" s="9">
        <v>90</v>
      </c>
      <c r="B766" s="9" t="s">
        <v>15</v>
      </c>
      <c r="C766" s="9" t="s">
        <v>478</v>
      </c>
      <c r="D766" s="9" t="s">
        <v>229</v>
      </c>
      <c r="E766" s="9" t="s">
        <v>228</v>
      </c>
      <c r="F766" s="9" t="s">
        <v>1</v>
      </c>
      <c r="G766" s="9" t="s">
        <v>306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6"/>
        <v>17_85-90</v>
      </c>
      <c r="O766" s="17" t="str">
        <f t="shared" si="67"/>
        <v>8_80-90</v>
      </c>
      <c r="P766" s="17" t="str">
        <f t="shared" si="68"/>
        <v>08_80&gt;</v>
      </c>
      <c r="Q766" s="9" t="s">
        <v>286</v>
      </c>
      <c r="R766" s="9" t="s">
        <v>639</v>
      </c>
      <c r="S766" s="9">
        <f t="shared" si="69"/>
        <v>7906230</v>
      </c>
      <c r="T766" s="9">
        <f t="shared" si="70"/>
        <v>107714</v>
      </c>
      <c r="W766" s="99"/>
    </row>
    <row r="767" spans="1:23" x14ac:dyDescent="0.25">
      <c r="A767" s="9">
        <v>4518</v>
      </c>
      <c r="B767" s="9" t="s">
        <v>15</v>
      </c>
      <c r="C767" s="9" t="s">
        <v>375</v>
      </c>
      <c r="D767" s="9" t="s">
        <v>229</v>
      </c>
      <c r="E767" s="9" t="s">
        <v>228</v>
      </c>
      <c r="F767" s="9" t="s">
        <v>5</v>
      </c>
      <c r="G767" s="9" t="s">
        <v>170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6"/>
        <v>21_105-110</v>
      </c>
      <c r="O767" s="17" t="str">
        <f t="shared" si="67"/>
        <v>10_100-110</v>
      </c>
      <c r="P767" s="17" t="str">
        <f t="shared" si="68"/>
        <v>08_80&gt;</v>
      </c>
      <c r="Q767" s="9" t="s">
        <v>286</v>
      </c>
      <c r="R767" s="9" t="s">
        <v>639</v>
      </c>
      <c r="S767" s="9">
        <f t="shared" si="69"/>
        <v>483001308</v>
      </c>
      <c r="T767" s="9">
        <f t="shared" si="70"/>
        <v>6580399</v>
      </c>
      <c r="W767" s="99"/>
    </row>
    <row r="768" spans="1:23" x14ac:dyDescent="0.25">
      <c r="A768" s="9">
        <v>77</v>
      </c>
      <c r="B768" s="9" t="s">
        <v>15</v>
      </c>
      <c r="C768" s="9" t="s">
        <v>512</v>
      </c>
      <c r="D768" s="9" t="s">
        <v>229</v>
      </c>
      <c r="E768" s="9" t="s">
        <v>228</v>
      </c>
      <c r="F768" s="9" t="s">
        <v>1</v>
      </c>
      <c r="G768" s="9" t="s">
        <v>306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6"/>
        <v>21_105-110</v>
      </c>
      <c r="O768" s="17" t="str">
        <f t="shared" si="67"/>
        <v>10_100-110</v>
      </c>
      <c r="P768" s="17" t="str">
        <f t="shared" si="68"/>
        <v>08_80&gt;</v>
      </c>
      <c r="Q768" s="9" t="s">
        <v>286</v>
      </c>
      <c r="R768" s="9" t="s">
        <v>639</v>
      </c>
      <c r="S768" s="9">
        <f t="shared" si="69"/>
        <v>8396080</v>
      </c>
      <c r="T768" s="9">
        <f t="shared" si="70"/>
        <v>114388</v>
      </c>
      <c r="W768" s="99"/>
    </row>
    <row r="769" spans="1:23" x14ac:dyDescent="0.25">
      <c r="A769" s="9">
        <v>180</v>
      </c>
      <c r="B769" s="9" t="s">
        <v>15</v>
      </c>
      <c r="C769" s="9" t="s">
        <v>376</v>
      </c>
      <c r="D769" s="9" t="s">
        <v>229</v>
      </c>
      <c r="E769" s="9" t="s">
        <v>228</v>
      </c>
      <c r="F769" s="9" t="s">
        <v>5</v>
      </c>
      <c r="G769" s="9" t="s">
        <v>170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6"/>
        <v>24_120-125</v>
      </c>
      <c r="O769" s="17" t="str">
        <f t="shared" si="67"/>
        <v>12_120-130</v>
      </c>
      <c r="P769" s="17" t="str">
        <f t="shared" si="68"/>
        <v>08_80&gt;</v>
      </c>
      <c r="Q769" s="9" t="s">
        <v>286</v>
      </c>
      <c r="R769" s="9" t="s">
        <v>639</v>
      </c>
      <c r="S769" s="9">
        <f t="shared" si="69"/>
        <v>22069800</v>
      </c>
      <c r="T769" s="9">
        <f t="shared" si="70"/>
        <v>300678</v>
      </c>
      <c r="W769" s="99"/>
    </row>
    <row r="770" spans="1:23" x14ac:dyDescent="0.25">
      <c r="A770" s="9">
        <v>271</v>
      </c>
      <c r="B770" s="9" t="s">
        <v>15</v>
      </c>
      <c r="C770" s="9" t="s">
        <v>429</v>
      </c>
      <c r="D770" s="9" t="s">
        <v>223</v>
      </c>
      <c r="E770" s="9" t="s">
        <v>228</v>
      </c>
      <c r="F770" s="9" t="s">
        <v>5</v>
      </c>
      <c r="G770" s="9" t="s">
        <v>170</v>
      </c>
      <c r="H770" s="9" t="s">
        <v>371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1">CONCATENATE(ROUNDDOWN(M770/5000,0),"_",ROUNDDOWN(M770/5000,0)*5,"-",ROUNDUP((M770+1)/5000,0)*5)</f>
        <v>21_105-110</v>
      </c>
      <c r="O770" s="17" t="str">
        <f t="shared" si="67"/>
        <v>10_100-110</v>
      </c>
      <c r="P770" s="17" t="str">
        <f t="shared" si="68"/>
        <v>08_80&gt;</v>
      </c>
      <c r="Q770" s="9" t="s">
        <v>286</v>
      </c>
      <c r="R770" s="9" t="s">
        <v>639</v>
      </c>
      <c r="S770" s="9">
        <f t="shared" si="69"/>
        <v>29343609</v>
      </c>
      <c r="T770" s="9">
        <f t="shared" si="70"/>
        <v>399777</v>
      </c>
      <c r="W770" s="99"/>
    </row>
    <row r="771" spans="1:23" x14ac:dyDescent="0.25">
      <c r="A771" s="9">
        <v>51</v>
      </c>
      <c r="B771" s="9" t="s">
        <v>15</v>
      </c>
      <c r="C771" s="9" t="s">
        <v>563</v>
      </c>
      <c r="D771" s="9" t="s">
        <v>223</v>
      </c>
      <c r="E771" s="9" t="s">
        <v>228</v>
      </c>
      <c r="F771" s="9" t="s">
        <v>5</v>
      </c>
      <c r="G771" s="9" t="s">
        <v>170</v>
      </c>
      <c r="H771" s="9" t="s">
        <v>564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1"/>
        <v>24_120-125</v>
      </c>
      <c r="O771" s="17" t="str">
        <f t="shared" si="67"/>
        <v>12_120-130</v>
      </c>
      <c r="P771" s="17" t="str">
        <f t="shared" si="68"/>
        <v>08_80&gt;</v>
      </c>
      <c r="Q771" s="9" t="s">
        <v>286</v>
      </c>
      <c r="R771" s="9" t="s">
        <v>639</v>
      </c>
      <c r="S771" s="9">
        <f t="shared" si="69"/>
        <v>6210015</v>
      </c>
      <c r="T771" s="9">
        <f t="shared" si="70"/>
        <v>84605</v>
      </c>
      <c r="W771" s="99"/>
    </row>
    <row r="772" spans="1:23" x14ac:dyDescent="0.25">
      <c r="A772" s="9">
        <v>1</v>
      </c>
      <c r="B772" s="9" t="s">
        <v>15</v>
      </c>
      <c r="C772" s="9" t="s">
        <v>108</v>
      </c>
      <c r="D772" s="9" t="s">
        <v>229</v>
      </c>
      <c r="E772" s="9" t="s">
        <v>228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1"/>
        <v>20_100-105</v>
      </c>
      <c r="O772" s="17" t="str">
        <f t="shared" si="67"/>
        <v>10_100-110</v>
      </c>
      <c r="P772" s="17" t="str">
        <f t="shared" si="68"/>
        <v>08_80&gt;</v>
      </c>
      <c r="Q772" s="9" t="s">
        <v>286</v>
      </c>
      <c r="R772" s="9" t="s">
        <v>639</v>
      </c>
      <c r="S772" s="9">
        <f t="shared" si="69"/>
        <v>104923</v>
      </c>
      <c r="T772" s="9">
        <f t="shared" si="70"/>
        <v>1429</v>
      </c>
      <c r="W772" s="99"/>
    </row>
    <row r="773" spans="1:23" x14ac:dyDescent="0.25">
      <c r="A773" s="9">
        <v>34</v>
      </c>
      <c r="B773" s="9" t="s">
        <v>15</v>
      </c>
      <c r="C773" s="9" t="s">
        <v>773</v>
      </c>
      <c r="D773" s="9" t="s">
        <v>229</v>
      </c>
      <c r="E773" s="9" t="s">
        <v>228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1"/>
        <v>20_100-105</v>
      </c>
      <c r="O773" s="17" t="str">
        <f t="shared" si="67"/>
        <v>10_100-110</v>
      </c>
      <c r="P773" s="17" t="str">
        <f t="shared" si="68"/>
        <v>08_80&gt;</v>
      </c>
      <c r="Q773" s="9" t="s">
        <v>286</v>
      </c>
      <c r="R773" s="9" t="s">
        <v>639</v>
      </c>
      <c r="S773" s="9">
        <f t="shared" si="69"/>
        <v>3563642</v>
      </c>
      <c r="T773" s="9">
        <f t="shared" si="70"/>
        <v>48551</v>
      </c>
      <c r="W773" s="99"/>
    </row>
    <row r="774" spans="1:23" x14ac:dyDescent="0.25">
      <c r="A774" s="9">
        <v>51</v>
      </c>
      <c r="B774" s="9" t="s">
        <v>15</v>
      </c>
      <c r="C774" s="9" t="s">
        <v>110</v>
      </c>
      <c r="D774" s="9" t="s">
        <v>223</v>
      </c>
      <c r="E774" s="9" t="s">
        <v>228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1"/>
        <v>19_95-100</v>
      </c>
      <c r="O774" s="17" t="str">
        <f t="shared" si="67"/>
        <v>9_90-100</v>
      </c>
      <c r="P774" s="17" t="str">
        <f t="shared" si="68"/>
        <v>08_80&gt;</v>
      </c>
      <c r="Q774" s="9" t="s">
        <v>286</v>
      </c>
      <c r="R774" s="9" t="s">
        <v>639</v>
      </c>
      <c r="S774" s="9">
        <f t="shared" si="69"/>
        <v>5099490</v>
      </c>
      <c r="T774" s="9">
        <f t="shared" si="70"/>
        <v>69475</v>
      </c>
      <c r="W774" s="99"/>
    </row>
    <row r="775" spans="1:23" x14ac:dyDescent="0.25">
      <c r="A775" s="9">
        <v>46</v>
      </c>
      <c r="B775" s="9" t="s">
        <v>15</v>
      </c>
      <c r="C775" s="9" t="s">
        <v>122</v>
      </c>
      <c r="D775" s="9" t="s">
        <v>229</v>
      </c>
      <c r="E775" s="9" t="s">
        <v>228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1"/>
        <v>27_135-140</v>
      </c>
      <c r="O775" s="17" t="str">
        <f t="shared" si="67"/>
        <v>13_130-140</v>
      </c>
      <c r="P775" s="17" t="str">
        <f t="shared" si="68"/>
        <v>08_80&gt;</v>
      </c>
      <c r="Q775" s="9" t="s">
        <v>286</v>
      </c>
      <c r="R775" s="9" t="s">
        <v>639</v>
      </c>
      <c r="S775" s="9">
        <f t="shared" si="69"/>
        <v>6419346</v>
      </c>
      <c r="T775" s="9">
        <f t="shared" si="70"/>
        <v>87457</v>
      </c>
      <c r="W775" s="99"/>
    </row>
    <row r="776" spans="1:23" x14ac:dyDescent="0.25">
      <c r="A776" s="9">
        <v>277</v>
      </c>
      <c r="B776" s="9" t="s">
        <v>15</v>
      </c>
      <c r="C776" s="9" t="s">
        <v>377</v>
      </c>
      <c r="D776" s="9" t="s">
        <v>229</v>
      </c>
      <c r="E776" s="9" t="s">
        <v>228</v>
      </c>
      <c r="F776" s="9" t="s">
        <v>5</v>
      </c>
      <c r="G776" s="9" t="s">
        <v>170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1"/>
        <v>29_145-150</v>
      </c>
      <c r="O776" s="17" t="str">
        <f t="shared" si="67"/>
        <v>14_140-150</v>
      </c>
      <c r="P776" s="17" t="str">
        <f t="shared" si="68"/>
        <v>08_80&gt;</v>
      </c>
      <c r="Q776" s="9" t="s">
        <v>286</v>
      </c>
      <c r="R776" s="9" t="s">
        <v>639</v>
      </c>
      <c r="S776" s="9">
        <f t="shared" si="69"/>
        <v>40809579</v>
      </c>
      <c r="T776" s="9">
        <f t="shared" si="70"/>
        <v>555989</v>
      </c>
      <c r="W776" s="99"/>
    </row>
    <row r="777" spans="1:23" x14ac:dyDescent="0.25">
      <c r="A777" s="9">
        <v>10</v>
      </c>
      <c r="B777" s="9" t="s">
        <v>15</v>
      </c>
      <c r="C777" s="9" t="s">
        <v>186</v>
      </c>
      <c r="D777" s="9" t="s">
        <v>226</v>
      </c>
      <c r="E777" s="9" t="s">
        <v>228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1"/>
        <v>37_185-190</v>
      </c>
      <c r="O777" s="17" t="str">
        <f t="shared" si="67"/>
        <v>18_180-190</v>
      </c>
      <c r="P777" s="17" t="str">
        <f t="shared" si="68"/>
        <v>08_80&gt;</v>
      </c>
      <c r="Q777" s="9" t="s">
        <v>286</v>
      </c>
      <c r="R777" s="9" t="s">
        <v>639</v>
      </c>
      <c r="S777" s="9">
        <f t="shared" si="69"/>
        <v>1888850</v>
      </c>
      <c r="T777" s="9">
        <f t="shared" si="70"/>
        <v>25734</v>
      </c>
      <c r="W777" s="99"/>
    </row>
    <row r="778" spans="1:23" x14ac:dyDescent="0.25">
      <c r="A778" s="9">
        <v>12</v>
      </c>
      <c r="B778" s="9" t="s">
        <v>15</v>
      </c>
      <c r="C778" s="9" t="s">
        <v>565</v>
      </c>
      <c r="D778" s="9" t="s">
        <v>226</v>
      </c>
      <c r="E778" s="9" t="s">
        <v>228</v>
      </c>
      <c r="F778" s="9" t="s">
        <v>5</v>
      </c>
      <c r="G778" s="9" t="s">
        <v>354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1"/>
        <v>39_195-200</v>
      </c>
      <c r="O778" s="17" t="str">
        <f t="shared" si="67"/>
        <v>19_190-200</v>
      </c>
      <c r="P778" s="17" t="str">
        <f t="shared" si="68"/>
        <v>08_80&gt;</v>
      </c>
      <c r="Q778" s="9" t="s">
        <v>286</v>
      </c>
      <c r="R778" s="9" t="s">
        <v>639</v>
      </c>
      <c r="S778" s="9">
        <f t="shared" si="69"/>
        <v>2343756</v>
      </c>
      <c r="T778" s="9">
        <f t="shared" si="70"/>
        <v>31931</v>
      </c>
      <c r="W778" s="99"/>
    </row>
    <row r="779" spans="1:23" x14ac:dyDescent="0.25">
      <c r="A779" s="9">
        <v>13</v>
      </c>
      <c r="B779" s="9" t="s">
        <v>15</v>
      </c>
      <c r="C779" s="9" t="s">
        <v>611</v>
      </c>
      <c r="D779" s="9" t="s">
        <v>229</v>
      </c>
      <c r="E779" s="9" t="s">
        <v>228</v>
      </c>
      <c r="F779" s="9" t="s">
        <v>5</v>
      </c>
      <c r="G779" s="9" t="s">
        <v>808</v>
      </c>
      <c r="H779" s="9" t="s">
        <v>2</v>
      </c>
      <c r="I779" s="9">
        <v>13</v>
      </c>
      <c r="J779" s="9" t="s">
        <v>612</v>
      </c>
      <c r="K779" s="9" t="s">
        <v>7</v>
      </c>
      <c r="L779" s="9" t="s">
        <v>47</v>
      </c>
      <c r="M779" s="9">
        <v>329990</v>
      </c>
      <c r="N779" s="17" t="str">
        <f t="shared" si="71"/>
        <v>65_325-330</v>
      </c>
      <c r="O779" s="17" t="str">
        <f t="shared" si="67"/>
        <v>32_320-330</v>
      </c>
      <c r="P779" s="17" t="str">
        <f t="shared" si="68"/>
        <v>08_80&gt;</v>
      </c>
      <c r="Q779" s="9" t="s">
        <v>286</v>
      </c>
      <c r="R779" s="9" t="s">
        <v>639</v>
      </c>
      <c r="S779" s="9">
        <f t="shared" si="69"/>
        <v>4289870</v>
      </c>
      <c r="T779" s="9">
        <f t="shared" si="70"/>
        <v>58445</v>
      </c>
      <c r="W779" s="99"/>
    </row>
    <row r="780" spans="1:23" x14ac:dyDescent="0.25">
      <c r="A780" s="9">
        <v>28</v>
      </c>
      <c r="B780" s="9" t="s">
        <v>15</v>
      </c>
      <c r="C780" s="9" t="s">
        <v>774</v>
      </c>
      <c r="D780" s="9" t="s">
        <v>229</v>
      </c>
      <c r="E780" s="9" t="s">
        <v>228</v>
      </c>
      <c r="F780" s="9" t="s">
        <v>5</v>
      </c>
      <c r="G780" s="9" t="s">
        <v>525</v>
      </c>
      <c r="H780" s="9" t="s">
        <v>2</v>
      </c>
      <c r="I780" s="9">
        <v>13</v>
      </c>
      <c r="J780" s="9" t="s">
        <v>775</v>
      </c>
      <c r="K780" s="9" t="s">
        <v>7</v>
      </c>
      <c r="L780" s="9" t="s">
        <v>50</v>
      </c>
      <c r="M780" s="9">
        <v>209000</v>
      </c>
      <c r="N780" s="17" t="str">
        <f t="shared" si="71"/>
        <v>41_205-210</v>
      </c>
      <c r="O780" s="17" t="str">
        <f t="shared" si="67"/>
        <v>20_200-210</v>
      </c>
      <c r="P780" s="17" t="str">
        <f t="shared" si="68"/>
        <v>08_80&gt;</v>
      </c>
      <c r="Q780" s="9" t="s">
        <v>286</v>
      </c>
      <c r="R780" s="9" t="s">
        <v>639</v>
      </c>
      <c r="S780" s="9">
        <f t="shared" si="69"/>
        <v>5852000</v>
      </c>
      <c r="T780" s="9">
        <f t="shared" si="70"/>
        <v>79728</v>
      </c>
      <c r="W780" s="99"/>
    </row>
    <row r="781" spans="1:23" x14ac:dyDescent="0.25">
      <c r="A781" s="9">
        <v>11</v>
      </c>
      <c r="B781" s="9" t="s">
        <v>15</v>
      </c>
      <c r="C781" s="9" t="s">
        <v>144</v>
      </c>
      <c r="D781" s="9" t="s">
        <v>229</v>
      </c>
      <c r="E781" s="9" t="s">
        <v>228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145</v>
      </c>
      <c r="K781" s="9" t="s">
        <v>7</v>
      </c>
      <c r="L781" s="9" t="s">
        <v>50</v>
      </c>
      <c r="M781" s="9">
        <v>143366</v>
      </c>
      <c r="N781" s="17" t="str">
        <f t="shared" si="71"/>
        <v>28_140-145</v>
      </c>
      <c r="O781" s="17" t="str">
        <f t="shared" si="67"/>
        <v>14_140-150</v>
      </c>
      <c r="P781" s="17" t="str">
        <f t="shared" si="68"/>
        <v>08_80&gt;</v>
      </c>
      <c r="Q781" s="9" t="s">
        <v>286</v>
      </c>
      <c r="R781" s="9" t="s">
        <v>639</v>
      </c>
      <c r="S781" s="9">
        <f t="shared" si="69"/>
        <v>1577026</v>
      </c>
      <c r="T781" s="9">
        <f t="shared" si="70"/>
        <v>21485</v>
      </c>
      <c r="W781" s="99"/>
    </row>
    <row r="782" spans="1:23" x14ac:dyDescent="0.25">
      <c r="A782" s="9">
        <v>59</v>
      </c>
      <c r="B782" s="9" t="s">
        <v>15</v>
      </c>
      <c r="C782" s="9" t="s">
        <v>430</v>
      </c>
      <c r="D782" s="9" t="s">
        <v>229</v>
      </c>
      <c r="E782" s="9" t="s">
        <v>228</v>
      </c>
      <c r="F782" s="9" t="s">
        <v>5</v>
      </c>
      <c r="G782" s="9" t="s">
        <v>170</v>
      </c>
      <c r="H782" s="9" t="s">
        <v>2</v>
      </c>
      <c r="I782" s="9">
        <v>14</v>
      </c>
      <c r="J782" s="9" t="s">
        <v>145</v>
      </c>
      <c r="K782" s="9" t="s">
        <v>7</v>
      </c>
      <c r="L782" s="9" t="s">
        <v>50</v>
      </c>
      <c r="M782" s="9">
        <v>157790</v>
      </c>
      <c r="N782" s="17" t="str">
        <f t="shared" si="71"/>
        <v>31_155-160</v>
      </c>
      <c r="O782" s="17" t="str">
        <f t="shared" si="67"/>
        <v>15_150-160</v>
      </c>
      <c r="P782" s="17" t="str">
        <f t="shared" si="68"/>
        <v>08_80&gt;</v>
      </c>
      <c r="Q782" s="9" t="s">
        <v>286</v>
      </c>
      <c r="R782" s="9" t="s">
        <v>639</v>
      </c>
      <c r="S782" s="9">
        <f t="shared" si="69"/>
        <v>9309610</v>
      </c>
      <c r="T782" s="9">
        <f t="shared" si="70"/>
        <v>126834</v>
      </c>
      <c r="W782" s="99"/>
    </row>
    <row r="783" spans="1:23" x14ac:dyDescent="0.25">
      <c r="A783" s="9">
        <v>32</v>
      </c>
      <c r="B783" s="9" t="s">
        <v>15</v>
      </c>
      <c r="C783" s="9" t="s">
        <v>506</v>
      </c>
      <c r="D783" s="9" t="s">
        <v>229</v>
      </c>
      <c r="E783" s="9" t="s">
        <v>228</v>
      </c>
      <c r="F783" s="9" t="s">
        <v>1</v>
      </c>
      <c r="G783" s="9" t="s">
        <v>306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1"/>
        <v>18_90-95</v>
      </c>
      <c r="O783" s="17" t="str">
        <f t="shared" si="67"/>
        <v>9_90-100</v>
      </c>
      <c r="P783" s="17" t="str">
        <f t="shared" si="68"/>
        <v>08_80&gt;</v>
      </c>
      <c r="Q783" s="9" t="s">
        <v>286</v>
      </c>
      <c r="R783" s="9" t="s">
        <v>639</v>
      </c>
      <c r="S783" s="9">
        <f t="shared" si="69"/>
        <v>2881632</v>
      </c>
      <c r="T783" s="9">
        <f t="shared" si="70"/>
        <v>39259</v>
      </c>
      <c r="W783" s="99"/>
    </row>
    <row r="784" spans="1:23" x14ac:dyDescent="0.25">
      <c r="A784" s="9">
        <v>577</v>
      </c>
      <c r="B784" s="9" t="s">
        <v>15</v>
      </c>
      <c r="C784" s="9" t="s">
        <v>373</v>
      </c>
      <c r="D784" s="9" t="s">
        <v>229</v>
      </c>
      <c r="E784" s="9" t="s">
        <v>228</v>
      </c>
      <c r="F784" s="9" t="s">
        <v>5</v>
      </c>
      <c r="G784" s="9" t="s">
        <v>170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1"/>
        <v>22_110-115</v>
      </c>
      <c r="O784" s="17" t="str">
        <f t="shared" si="67"/>
        <v>11_110-120</v>
      </c>
      <c r="P784" s="17" t="str">
        <f t="shared" si="68"/>
        <v>08_80&gt;</v>
      </c>
      <c r="Q784" s="9" t="s">
        <v>286</v>
      </c>
      <c r="R784" s="9" t="s">
        <v>639</v>
      </c>
      <c r="S784" s="9">
        <f t="shared" si="69"/>
        <v>64121433</v>
      </c>
      <c r="T784" s="9">
        <f t="shared" si="70"/>
        <v>873589</v>
      </c>
      <c r="W784" s="99"/>
    </row>
    <row r="785" spans="1:23" x14ac:dyDescent="0.25">
      <c r="A785" s="9">
        <v>15</v>
      </c>
      <c r="B785" s="9" t="s">
        <v>15</v>
      </c>
      <c r="C785" s="9" t="s">
        <v>474</v>
      </c>
      <c r="D785" s="9" t="s">
        <v>229</v>
      </c>
      <c r="E785" s="9" t="s">
        <v>228</v>
      </c>
      <c r="F785" s="9" t="s">
        <v>5</v>
      </c>
      <c r="G785" s="9" t="s">
        <v>170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1"/>
        <v>27_135-140</v>
      </c>
      <c r="O785" s="17" t="str">
        <f t="shared" si="67"/>
        <v>13_130-140</v>
      </c>
      <c r="P785" s="17" t="str">
        <f t="shared" si="68"/>
        <v>08_80&gt;</v>
      </c>
      <c r="Q785" s="9" t="s">
        <v>286</v>
      </c>
      <c r="R785" s="9" t="s">
        <v>639</v>
      </c>
      <c r="S785" s="9">
        <f t="shared" si="69"/>
        <v>2087205</v>
      </c>
      <c r="T785" s="9">
        <f t="shared" si="70"/>
        <v>28436</v>
      </c>
      <c r="W785" s="99"/>
    </row>
    <row r="786" spans="1:23" x14ac:dyDescent="0.25">
      <c r="A786" s="9">
        <v>55</v>
      </c>
      <c r="B786" s="9" t="s">
        <v>15</v>
      </c>
      <c r="C786" s="9" t="s">
        <v>318</v>
      </c>
      <c r="D786" s="9" t="s">
        <v>225</v>
      </c>
      <c r="E786" s="9" t="s">
        <v>228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1"/>
        <v>9_45-50</v>
      </c>
      <c r="O786" s="17" t="str">
        <f t="shared" si="67"/>
        <v>4_40-50</v>
      </c>
      <c r="P786" s="17" t="str">
        <f t="shared" si="68"/>
        <v>04_40-50</v>
      </c>
      <c r="Q786" s="9" t="s">
        <v>286</v>
      </c>
      <c r="R786" s="9" t="s">
        <v>639</v>
      </c>
      <c r="S786" s="9">
        <f t="shared" si="69"/>
        <v>2593690</v>
      </c>
      <c r="T786" s="9">
        <f t="shared" si="70"/>
        <v>35336</v>
      </c>
      <c r="W786" s="99"/>
    </row>
    <row r="787" spans="1:23" x14ac:dyDescent="0.25">
      <c r="A787" s="9">
        <v>884</v>
      </c>
      <c r="B787" s="9" t="s">
        <v>15</v>
      </c>
      <c r="C787" s="9" t="s">
        <v>431</v>
      </c>
      <c r="D787" s="9" t="s">
        <v>229</v>
      </c>
      <c r="E787" s="9" t="s">
        <v>228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1"/>
        <v>8_40-45</v>
      </c>
      <c r="O787" s="17" t="str">
        <f t="shared" si="67"/>
        <v>4_40-50</v>
      </c>
      <c r="P787" s="17" t="str">
        <f t="shared" si="68"/>
        <v>04_40-50</v>
      </c>
      <c r="Q787" s="9" t="s">
        <v>286</v>
      </c>
      <c r="R787" s="9" t="s">
        <v>639</v>
      </c>
      <c r="S787" s="9">
        <f t="shared" si="69"/>
        <v>37177504</v>
      </c>
      <c r="T787" s="9">
        <f t="shared" si="70"/>
        <v>506506</v>
      </c>
      <c r="W787" s="99"/>
    </row>
    <row r="788" spans="1:23" x14ac:dyDescent="0.25">
      <c r="A788" s="9">
        <v>121</v>
      </c>
      <c r="B788" s="9" t="s">
        <v>15</v>
      </c>
      <c r="C788" s="9" t="s">
        <v>776</v>
      </c>
      <c r="D788" s="9" t="s">
        <v>229</v>
      </c>
      <c r="E788" s="9" t="s">
        <v>228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1"/>
        <v>6_30-35</v>
      </c>
      <c r="O788" s="17" t="str">
        <f t="shared" si="67"/>
        <v>3_30-40</v>
      </c>
      <c r="P788" s="17" t="str">
        <f t="shared" si="68"/>
        <v>03_30-40</v>
      </c>
      <c r="Q788" s="9" t="s">
        <v>286</v>
      </c>
      <c r="R788" s="9" t="s">
        <v>639</v>
      </c>
      <c r="S788" s="9">
        <f t="shared" si="69"/>
        <v>4121260</v>
      </c>
      <c r="T788" s="9">
        <f t="shared" si="70"/>
        <v>56148</v>
      </c>
      <c r="W788" s="99"/>
    </row>
    <row r="789" spans="1:23" x14ac:dyDescent="0.25">
      <c r="A789" s="9">
        <v>30</v>
      </c>
      <c r="B789" s="9" t="s">
        <v>15</v>
      </c>
      <c r="C789" s="9" t="s">
        <v>323</v>
      </c>
      <c r="D789" s="9" t="s">
        <v>229</v>
      </c>
      <c r="E789" s="9" t="s">
        <v>228</v>
      </c>
      <c r="F789" s="9" t="s">
        <v>5</v>
      </c>
      <c r="G789" s="9" t="s">
        <v>183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1"/>
        <v>9_45-50</v>
      </c>
      <c r="O789" s="17" t="str">
        <f t="shared" si="67"/>
        <v>4_40-50</v>
      </c>
      <c r="P789" s="17" t="str">
        <f t="shared" si="68"/>
        <v>04_40-50</v>
      </c>
      <c r="Q789" s="9" t="s">
        <v>286</v>
      </c>
      <c r="R789" s="9" t="s">
        <v>639</v>
      </c>
      <c r="S789" s="9">
        <f t="shared" si="69"/>
        <v>1495500</v>
      </c>
      <c r="T789" s="9">
        <f t="shared" si="70"/>
        <v>20375</v>
      </c>
      <c r="W789" s="99"/>
    </row>
    <row r="790" spans="1:23" x14ac:dyDescent="0.25">
      <c r="A790" s="9">
        <v>2351</v>
      </c>
      <c r="B790" s="9" t="s">
        <v>15</v>
      </c>
      <c r="C790" s="9" t="s">
        <v>321</v>
      </c>
      <c r="D790" s="9" t="s">
        <v>225</v>
      </c>
      <c r="E790" s="9" t="s">
        <v>228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1"/>
        <v>8_40-45</v>
      </c>
      <c r="O790" s="17" t="str">
        <f t="shared" si="67"/>
        <v>4_40-50</v>
      </c>
      <c r="P790" s="17" t="str">
        <f t="shared" si="68"/>
        <v>04_40-50</v>
      </c>
      <c r="Q790" s="9" t="s">
        <v>286</v>
      </c>
      <c r="R790" s="9" t="s">
        <v>639</v>
      </c>
      <c r="S790" s="9">
        <f t="shared" si="69"/>
        <v>97129214</v>
      </c>
      <c r="T790" s="9">
        <f t="shared" si="70"/>
        <v>1323286</v>
      </c>
      <c r="W790" s="99"/>
    </row>
    <row r="791" spans="1:23" x14ac:dyDescent="0.25">
      <c r="A791" s="9">
        <v>176</v>
      </c>
      <c r="B791" s="9" t="s">
        <v>15</v>
      </c>
      <c r="C791" s="9" t="s">
        <v>432</v>
      </c>
      <c r="D791" s="9" t="s">
        <v>225</v>
      </c>
      <c r="E791" s="9" t="s">
        <v>228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1"/>
        <v>9_45-50</v>
      </c>
      <c r="O791" s="17" t="str">
        <f t="shared" si="67"/>
        <v>4_40-50</v>
      </c>
      <c r="P791" s="17" t="str">
        <f t="shared" si="68"/>
        <v>04_40-50</v>
      </c>
      <c r="Q791" s="9" t="s">
        <v>286</v>
      </c>
      <c r="R791" s="9" t="s">
        <v>639</v>
      </c>
      <c r="S791" s="9">
        <f t="shared" si="69"/>
        <v>8078224</v>
      </c>
      <c r="T791" s="9">
        <f t="shared" si="70"/>
        <v>110058</v>
      </c>
      <c r="W791" s="99"/>
    </row>
    <row r="792" spans="1:23" x14ac:dyDescent="0.25">
      <c r="A792" s="9">
        <v>651</v>
      </c>
      <c r="B792" s="9" t="s">
        <v>15</v>
      </c>
      <c r="C792" s="9" t="s">
        <v>322</v>
      </c>
      <c r="D792" s="9" t="s">
        <v>225</v>
      </c>
      <c r="E792" s="9" t="s">
        <v>228</v>
      </c>
      <c r="F792" s="9" t="s">
        <v>5</v>
      </c>
      <c r="G792" s="9" t="s">
        <v>183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1"/>
        <v>11_55-60</v>
      </c>
      <c r="O792" s="17" t="str">
        <f t="shared" si="67"/>
        <v>5_50-60</v>
      </c>
      <c r="P792" s="17" t="str">
        <f t="shared" si="68"/>
        <v>05_50-60</v>
      </c>
      <c r="Q792" s="9" t="s">
        <v>286</v>
      </c>
      <c r="R792" s="9" t="s">
        <v>639</v>
      </c>
      <c r="S792" s="9">
        <f t="shared" si="69"/>
        <v>37711779</v>
      </c>
      <c r="T792" s="9">
        <f t="shared" si="70"/>
        <v>513784</v>
      </c>
      <c r="W792" s="99"/>
    </row>
    <row r="793" spans="1:23" x14ac:dyDescent="0.25">
      <c r="A793" s="9">
        <v>2</v>
      </c>
      <c r="B793" s="9" t="s">
        <v>15</v>
      </c>
      <c r="C793" s="9" t="s">
        <v>777</v>
      </c>
      <c r="D793" s="9" t="s">
        <v>225</v>
      </c>
      <c r="E793" s="9" t="s">
        <v>228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1"/>
        <v>12_60-65</v>
      </c>
      <c r="O793" s="17" t="str">
        <f t="shared" si="67"/>
        <v>6_60-70</v>
      </c>
      <c r="P793" s="17" t="str">
        <f t="shared" si="68"/>
        <v>06_60-70</v>
      </c>
      <c r="Q793" s="9" t="s">
        <v>286</v>
      </c>
      <c r="R793" s="9" t="s">
        <v>639</v>
      </c>
      <c r="S793" s="9">
        <f t="shared" si="69"/>
        <v>122540</v>
      </c>
      <c r="T793" s="9">
        <f t="shared" si="70"/>
        <v>1669</v>
      </c>
      <c r="W793" s="99"/>
    </row>
    <row r="794" spans="1:23" x14ac:dyDescent="0.25">
      <c r="A794" s="9">
        <v>575</v>
      </c>
      <c r="B794" s="9" t="s">
        <v>15</v>
      </c>
      <c r="C794" s="9" t="s">
        <v>613</v>
      </c>
      <c r="D794" s="9" t="s">
        <v>223</v>
      </c>
      <c r="E794" s="9" t="s">
        <v>228</v>
      </c>
      <c r="F794" s="9" t="s">
        <v>5</v>
      </c>
      <c r="G794" s="9" t="s">
        <v>183</v>
      </c>
      <c r="H794" s="9" t="s">
        <v>371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1"/>
        <v>14_70-75</v>
      </c>
      <c r="O794" s="17" t="str">
        <f t="shared" ref="O794:O857" si="72">CONCATENATE(ROUNDDOWN(M794/10000,0),"_",ROUNDDOWN(M794/10000,0)*10,"-",ROUNDUP((M794+1)/10000,0)*10)</f>
        <v>7_70-80</v>
      </c>
      <c r="P794" s="17" t="str">
        <f t="shared" ref="P794:P857" si="73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286</v>
      </c>
      <c r="R794" s="9" t="s">
        <v>639</v>
      </c>
      <c r="S794" s="9">
        <f t="shared" ref="S794:S857" si="74">M794*A794</f>
        <v>41038900</v>
      </c>
      <c r="T794" s="9">
        <f t="shared" ref="T794:T857" si="75">ROUND(S794/73.4,0)</f>
        <v>559113</v>
      </c>
      <c r="W794" s="99"/>
    </row>
    <row r="795" spans="1:23" x14ac:dyDescent="0.25">
      <c r="A795" s="9">
        <v>7</v>
      </c>
      <c r="B795" s="9" t="s">
        <v>15</v>
      </c>
      <c r="C795" s="9" t="s">
        <v>320</v>
      </c>
      <c r="D795" s="9" t="s">
        <v>225</v>
      </c>
      <c r="E795" s="9" t="s">
        <v>228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1"/>
        <v>18_90-95</v>
      </c>
      <c r="O795" s="17" t="str">
        <f t="shared" si="72"/>
        <v>9_90-100</v>
      </c>
      <c r="P795" s="17" t="str">
        <f t="shared" si="73"/>
        <v>08_80&gt;</v>
      </c>
      <c r="Q795" s="9" t="s">
        <v>286</v>
      </c>
      <c r="R795" s="9" t="s">
        <v>639</v>
      </c>
      <c r="S795" s="9">
        <f t="shared" si="74"/>
        <v>643475</v>
      </c>
      <c r="T795" s="9">
        <f t="shared" si="75"/>
        <v>8767</v>
      </c>
      <c r="W795" s="99"/>
    </row>
    <row r="796" spans="1:23" x14ac:dyDescent="0.25">
      <c r="A796" s="9">
        <v>126</v>
      </c>
      <c r="B796" s="9" t="s">
        <v>15</v>
      </c>
      <c r="C796" s="9" t="s">
        <v>150</v>
      </c>
      <c r="D796" s="9" t="s">
        <v>230</v>
      </c>
      <c r="E796" s="9" t="s">
        <v>224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1"/>
        <v>7_35-40</v>
      </c>
      <c r="O796" s="17" t="str">
        <f t="shared" si="72"/>
        <v>3_30-40</v>
      </c>
      <c r="P796" s="17" t="str">
        <f t="shared" si="73"/>
        <v>03_30-40</v>
      </c>
      <c r="Q796" s="9" t="s">
        <v>286</v>
      </c>
      <c r="R796" s="9" t="s">
        <v>639</v>
      </c>
      <c r="S796" s="9">
        <f t="shared" si="74"/>
        <v>4813200</v>
      </c>
      <c r="T796" s="9">
        <f t="shared" si="75"/>
        <v>65575</v>
      </c>
      <c r="W796" s="99"/>
    </row>
    <row r="797" spans="1:23" x14ac:dyDescent="0.25">
      <c r="A797" s="9">
        <v>9</v>
      </c>
      <c r="B797" s="9" t="s">
        <v>15</v>
      </c>
      <c r="C797" s="9" t="s">
        <v>614</v>
      </c>
      <c r="D797" s="9" t="s">
        <v>229</v>
      </c>
      <c r="E797" s="9" t="s">
        <v>224</v>
      </c>
      <c r="F797" s="9" t="s">
        <v>5</v>
      </c>
      <c r="G797" s="9" t="s">
        <v>525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1"/>
        <v>23_115-120</v>
      </c>
      <c r="O797" s="17" t="str">
        <f t="shared" si="72"/>
        <v>11_110-120</v>
      </c>
      <c r="P797" s="17" t="str">
        <f t="shared" si="73"/>
        <v>08_80&gt;</v>
      </c>
      <c r="Q797" s="9" t="s">
        <v>286</v>
      </c>
      <c r="R797" s="9" t="s">
        <v>639</v>
      </c>
      <c r="S797" s="9">
        <f t="shared" si="74"/>
        <v>1050354</v>
      </c>
      <c r="T797" s="9">
        <f t="shared" si="75"/>
        <v>14310</v>
      </c>
      <c r="W797" s="99"/>
    </row>
    <row r="798" spans="1:23" x14ac:dyDescent="0.25">
      <c r="A798" s="9">
        <v>143</v>
      </c>
      <c r="B798" s="9" t="s">
        <v>15</v>
      </c>
      <c r="C798" s="9" t="s">
        <v>633</v>
      </c>
      <c r="D798" s="9" t="s">
        <v>225</v>
      </c>
      <c r="E798" s="9" t="s">
        <v>224</v>
      </c>
      <c r="F798" s="9" t="s">
        <v>5</v>
      </c>
      <c r="G798" s="9" t="s">
        <v>525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1"/>
        <v>18_90-95</v>
      </c>
      <c r="O798" s="17" t="str">
        <f t="shared" si="72"/>
        <v>9_90-100</v>
      </c>
      <c r="P798" s="17" t="str">
        <f t="shared" si="73"/>
        <v>08_80&gt;</v>
      </c>
      <c r="Q798" s="9" t="s">
        <v>286</v>
      </c>
      <c r="R798" s="9" t="s">
        <v>639</v>
      </c>
      <c r="S798" s="9">
        <f t="shared" si="74"/>
        <v>13311870</v>
      </c>
      <c r="T798" s="9">
        <f t="shared" si="75"/>
        <v>181361</v>
      </c>
      <c r="W798" s="99"/>
    </row>
    <row r="799" spans="1:23" x14ac:dyDescent="0.25">
      <c r="A799" s="9">
        <v>7</v>
      </c>
      <c r="B799" s="9" t="s">
        <v>15</v>
      </c>
      <c r="C799" s="9" t="s">
        <v>778</v>
      </c>
      <c r="D799" s="9" t="s">
        <v>226</v>
      </c>
      <c r="E799" s="9" t="s">
        <v>224</v>
      </c>
      <c r="F799" s="9" t="s">
        <v>5</v>
      </c>
      <c r="G799" s="9" t="s">
        <v>354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1"/>
        <v>35_175-180</v>
      </c>
      <c r="O799" s="17" t="str">
        <f t="shared" si="72"/>
        <v>17_170-180</v>
      </c>
      <c r="P799" s="17" t="str">
        <f t="shared" si="73"/>
        <v>08_80&gt;</v>
      </c>
      <c r="Q799" s="9" t="s">
        <v>286</v>
      </c>
      <c r="R799" s="9" t="s">
        <v>639</v>
      </c>
      <c r="S799" s="9">
        <f t="shared" si="74"/>
        <v>1236340</v>
      </c>
      <c r="T799" s="9">
        <f t="shared" si="75"/>
        <v>16844</v>
      </c>
      <c r="W799" s="99"/>
    </row>
    <row r="800" spans="1:23" x14ac:dyDescent="0.25">
      <c r="A800" s="9">
        <v>18</v>
      </c>
      <c r="B800" s="9" t="s">
        <v>15</v>
      </c>
      <c r="C800" s="9" t="s">
        <v>634</v>
      </c>
      <c r="D800" s="9" t="s">
        <v>229</v>
      </c>
      <c r="E800" s="9" t="s">
        <v>224</v>
      </c>
      <c r="F800" s="9" t="s">
        <v>5</v>
      </c>
      <c r="G800" s="9" t="s">
        <v>525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1"/>
        <v>35_175-180</v>
      </c>
      <c r="O800" s="17" t="str">
        <f t="shared" si="72"/>
        <v>17_170-180</v>
      </c>
      <c r="P800" s="17" t="str">
        <f t="shared" si="73"/>
        <v>08_80&gt;</v>
      </c>
      <c r="Q800" s="9" t="s">
        <v>286</v>
      </c>
      <c r="R800" s="9" t="s">
        <v>639</v>
      </c>
      <c r="S800" s="9">
        <f t="shared" si="74"/>
        <v>3161844</v>
      </c>
      <c r="T800" s="9">
        <f t="shared" si="75"/>
        <v>43077</v>
      </c>
      <c r="W800" s="99"/>
    </row>
    <row r="801" spans="1:23" x14ac:dyDescent="0.25">
      <c r="A801" s="9">
        <v>4</v>
      </c>
      <c r="B801" s="9" t="s">
        <v>15</v>
      </c>
      <c r="C801" s="9" t="s">
        <v>779</v>
      </c>
      <c r="D801" s="9" t="s">
        <v>226</v>
      </c>
      <c r="E801" s="9" t="s">
        <v>224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1"/>
        <v>37_185-190</v>
      </c>
      <c r="O801" s="17" t="str">
        <f t="shared" si="72"/>
        <v>18_180-190</v>
      </c>
      <c r="P801" s="17" t="str">
        <f t="shared" si="73"/>
        <v>08_80&gt;</v>
      </c>
      <c r="Q801" s="9" t="s">
        <v>286</v>
      </c>
      <c r="R801" s="9" t="s">
        <v>639</v>
      </c>
      <c r="S801" s="9">
        <f t="shared" si="74"/>
        <v>743820</v>
      </c>
      <c r="T801" s="9">
        <f t="shared" si="75"/>
        <v>10134</v>
      </c>
      <c r="W801" s="99"/>
    </row>
    <row r="802" spans="1:23" x14ac:dyDescent="0.25">
      <c r="A802" s="9">
        <v>1</v>
      </c>
      <c r="B802" s="9" t="s">
        <v>15</v>
      </c>
      <c r="C802" s="9" t="s">
        <v>205</v>
      </c>
      <c r="D802" s="9" t="s">
        <v>229</v>
      </c>
      <c r="E802" s="9" t="s">
        <v>224</v>
      </c>
      <c r="F802" s="9" t="s">
        <v>5</v>
      </c>
      <c r="G802" s="9" t="s">
        <v>183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1"/>
        <v>18_90-95</v>
      </c>
      <c r="O802" s="17" t="str">
        <f t="shared" si="72"/>
        <v>9_90-100</v>
      </c>
      <c r="P802" s="17" t="str">
        <f t="shared" si="73"/>
        <v>08_80&gt;</v>
      </c>
      <c r="Q802" s="9" t="s">
        <v>286</v>
      </c>
      <c r="R802" s="9" t="s">
        <v>639</v>
      </c>
      <c r="S802" s="9">
        <f t="shared" si="74"/>
        <v>94662</v>
      </c>
      <c r="T802" s="9">
        <f t="shared" si="75"/>
        <v>1290</v>
      </c>
      <c r="W802" s="99"/>
    </row>
    <row r="803" spans="1:23" x14ac:dyDescent="0.25">
      <c r="A803" s="9">
        <v>6</v>
      </c>
      <c r="B803" s="9" t="s">
        <v>15</v>
      </c>
      <c r="C803" s="9" t="s">
        <v>221</v>
      </c>
      <c r="D803" s="9" t="s">
        <v>226</v>
      </c>
      <c r="E803" s="9" t="s">
        <v>224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1"/>
        <v>27_135-140</v>
      </c>
      <c r="O803" s="17" t="str">
        <f t="shared" si="72"/>
        <v>13_130-140</v>
      </c>
      <c r="P803" s="17" t="str">
        <f t="shared" si="73"/>
        <v>08_80&gt;</v>
      </c>
      <c r="Q803" s="9" t="s">
        <v>286</v>
      </c>
      <c r="R803" s="9" t="s">
        <v>639</v>
      </c>
      <c r="S803" s="9">
        <f t="shared" si="74"/>
        <v>835458</v>
      </c>
      <c r="T803" s="9">
        <f t="shared" si="75"/>
        <v>11382</v>
      </c>
      <c r="W803" s="99"/>
    </row>
    <row r="804" spans="1:23" x14ac:dyDescent="0.25">
      <c r="A804" s="9">
        <v>3</v>
      </c>
      <c r="B804" s="9" t="s">
        <v>15</v>
      </c>
      <c r="C804" s="9" t="s">
        <v>780</v>
      </c>
      <c r="D804" s="9" t="s">
        <v>229</v>
      </c>
      <c r="E804" s="9" t="s">
        <v>224</v>
      </c>
      <c r="F804" s="9" t="s">
        <v>5</v>
      </c>
      <c r="G804" s="9" t="s">
        <v>183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1"/>
        <v>31_155-160</v>
      </c>
      <c r="O804" s="17" t="str">
        <f t="shared" si="72"/>
        <v>15_150-160</v>
      </c>
      <c r="P804" s="17" t="str">
        <f t="shared" si="73"/>
        <v>08_80&gt;</v>
      </c>
      <c r="Q804" s="9" t="s">
        <v>286</v>
      </c>
      <c r="R804" s="9" t="s">
        <v>639</v>
      </c>
      <c r="S804" s="9">
        <f t="shared" si="74"/>
        <v>478818</v>
      </c>
      <c r="T804" s="9">
        <f t="shared" si="75"/>
        <v>6523</v>
      </c>
      <c r="W804" s="99"/>
    </row>
    <row r="805" spans="1:23" x14ac:dyDescent="0.25">
      <c r="A805" s="9">
        <v>251</v>
      </c>
      <c r="B805" s="9" t="s">
        <v>15</v>
      </c>
      <c r="C805" s="9" t="s">
        <v>469</v>
      </c>
      <c r="D805" s="9" t="s">
        <v>229</v>
      </c>
      <c r="E805" s="9" t="s">
        <v>224</v>
      </c>
      <c r="F805" s="9" t="s">
        <v>1</v>
      </c>
      <c r="G805" s="9" t="s">
        <v>306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1"/>
        <v>17_85-90</v>
      </c>
      <c r="O805" s="17" t="str">
        <f t="shared" si="72"/>
        <v>8_80-90</v>
      </c>
      <c r="P805" s="17" t="str">
        <f t="shared" si="73"/>
        <v>08_80&gt;</v>
      </c>
      <c r="Q805" s="9" t="s">
        <v>286</v>
      </c>
      <c r="R805" s="9" t="s">
        <v>639</v>
      </c>
      <c r="S805" s="9">
        <f t="shared" si="74"/>
        <v>21460751</v>
      </c>
      <c r="T805" s="9">
        <f t="shared" si="75"/>
        <v>292381</v>
      </c>
      <c r="W805" s="99"/>
    </row>
    <row r="806" spans="1:23" x14ac:dyDescent="0.25">
      <c r="A806" s="9">
        <v>66</v>
      </c>
      <c r="B806" s="9" t="s">
        <v>15</v>
      </c>
      <c r="C806" s="9" t="s">
        <v>505</v>
      </c>
      <c r="D806" s="9" t="s">
        <v>229</v>
      </c>
      <c r="E806" s="9" t="s">
        <v>224</v>
      </c>
      <c r="F806" s="9" t="s">
        <v>5</v>
      </c>
      <c r="G806" s="9" t="s">
        <v>183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1"/>
        <v>16_80-85</v>
      </c>
      <c r="O806" s="17" t="str">
        <f t="shared" si="72"/>
        <v>8_80-90</v>
      </c>
      <c r="P806" s="17" t="str">
        <f t="shared" si="73"/>
        <v>08_80&gt;</v>
      </c>
      <c r="Q806" s="9" t="s">
        <v>286</v>
      </c>
      <c r="R806" s="9" t="s">
        <v>639</v>
      </c>
      <c r="S806" s="9">
        <f t="shared" si="74"/>
        <v>5393256</v>
      </c>
      <c r="T806" s="9">
        <f t="shared" si="75"/>
        <v>73478</v>
      </c>
      <c r="W806" s="99"/>
    </row>
    <row r="807" spans="1:23" x14ac:dyDescent="0.25">
      <c r="A807" s="9">
        <v>14</v>
      </c>
      <c r="B807" s="9" t="s">
        <v>15</v>
      </c>
      <c r="C807" s="9" t="s">
        <v>615</v>
      </c>
      <c r="D807" s="9" t="s">
        <v>229</v>
      </c>
      <c r="E807" s="9" t="s">
        <v>224</v>
      </c>
      <c r="F807" s="9" t="s">
        <v>5</v>
      </c>
      <c r="G807" s="9" t="s">
        <v>525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1"/>
        <v>19_95-100</v>
      </c>
      <c r="O807" s="17" t="str">
        <f t="shared" si="72"/>
        <v>9_90-100</v>
      </c>
      <c r="P807" s="17" t="str">
        <f t="shared" si="73"/>
        <v>08_80&gt;</v>
      </c>
      <c r="Q807" s="9" t="s">
        <v>286</v>
      </c>
      <c r="R807" s="9" t="s">
        <v>639</v>
      </c>
      <c r="S807" s="9">
        <f t="shared" si="74"/>
        <v>1351182</v>
      </c>
      <c r="T807" s="9">
        <f t="shared" si="75"/>
        <v>18408</v>
      </c>
      <c r="W807" s="99"/>
    </row>
    <row r="808" spans="1:23" x14ac:dyDescent="0.25">
      <c r="A808" s="9">
        <v>66</v>
      </c>
      <c r="B808" s="9" t="s">
        <v>15</v>
      </c>
      <c r="C808" s="9" t="s">
        <v>507</v>
      </c>
      <c r="D808" s="9" t="s">
        <v>225</v>
      </c>
      <c r="E808" s="9" t="s">
        <v>224</v>
      </c>
      <c r="F808" s="9" t="s">
        <v>5</v>
      </c>
      <c r="G808" s="9" t="s">
        <v>183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1"/>
        <v>14_70-75</v>
      </c>
      <c r="O808" s="17" t="str">
        <f t="shared" si="72"/>
        <v>7_70-80</v>
      </c>
      <c r="P808" s="17" t="str">
        <f t="shared" si="73"/>
        <v>07_70-80</v>
      </c>
      <c r="Q808" s="9" t="s">
        <v>286</v>
      </c>
      <c r="R808" s="9" t="s">
        <v>639</v>
      </c>
      <c r="S808" s="9">
        <f t="shared" si="74"/>
        <v>4931652</v>
      </c>
      <c r="T808" s="9">
        <f t="shared" si="75"/>
        <v>67189</v>
      </c>
      <c r="W808" s="99"/>
    </row>
    <row r="809" spans="1:23" x14ac:dyDescent="0.25">
      <c r="A809" s="9">
        <v>350</v>
      </c>
      <c r="B809" s="9" t="s">
        <v>15</v>
      </c>
      <c r="C809" s="9" t="s">
        <v>781</v>
      </c>
      <c r="D809" s="9" t="s">
        <v>226</v>
      </c>
      <c r="E809" s="9" t="s">
        <v>224</v>
      </c>
      <c r="F809" s="9" t="s">
        <v>5</v>
      </c>
      <c r="G809" s="9" t="s">
        <v>354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1"/>
        <v>18_90-95</v>
      </c>
      <c r="O809" s="17" t="str">
        <f t="shared" si="72"/>
        <v>9_90-100</v>
      </c>
      <c r="P809" s="17" t="str">
        <f t="shared" si="73"/>
        <v>08_80&gt;</v>
      </c>
      <c r="Q809" s="9" t="s">
        <v>286</v>
      </c>
      <c r="R809" s="9" t="s">
        <v>639</v>
      </c>
      <c r="S809" s="9">
        <f t="shared" si="74"/>
        <v>32095000</v>
      </c>
      <c r="T809" s="9">
        <f t="shared" si="75"/>
        <v>437262</v>
      </c>
      <c r="W809" s="99"/>
    </row>
    <row r="810" spans="1:23" x14ac:dyDescent="0.25">
      <c r="A810" s="9">
        <v>10</v>
      </c>
      <c r="B810" s="9" t="s">
        <v>15</v>
      </c>
      <c r="C810" s="9" t="s">
        <v>782</v>
      </c>
      <c r="D810" s="9" t="s">
        <v>225</v>
      </c>
      <c r="E810" s="9" t="s">
        <v>224</v>
      </c>
      <c r="F810" s="9" t="s">
        <v>5</v>
      </c>
      <c r="G810" s="9" t="s">
        <v>525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1"/>
        <v>18_90-95</v>
      </c>
      <c r="O810" s="17" t="str">
        <f t="shared" si="72"/>
        <v>9_90-100</v>
      </c>
      <c r="P810" s="17" t="str">
        <f t="shared" si="73"/>
        <v>08_80&gt;</v>
      </c>
      <c r="Q810" s="9" t="s">
        <v>286</v>
      </c>
      <c r="R810" s="9" t="s">
        <v>639</v>
      </c>
      <c r="S810" s="9">
        <f t="shared" si="74"/>
        <v>916990</v>
      </c>
      <c r="T810" s="9">
        <f t="shared" si="75"/>
        <v>12493</v>
      </c>
      <c r="W810" s="99"/>
    </row>
    <row r="811" spans="1:23" x14ac:dyDescent="0.25">
      <c r="A811" s="9">
        <v>4</v>
      </c>
      <c r="B811" s="9" t="s">
        <v>15</v>
      </c>
      <c r="C811" s="9" t="s">
        <v>636</v>
      </c>
      <c r="D811" s="9" t="s">
        <v>229</v>
      </c>
      <c r="E811" s="9" t="s">
        <v>224</v>
      </c>
      <c r="F811" s="9" t="s">
        <v>5</v>
      </c>
      <c r="G811" s="9" t="s">
        <v>525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1"/>
        <v>38_190-195</v>
      </c>
      <c r="O811" s="17" t="str">
        <f t="shared" si="72"/>
        <v>19_190-200</v>
      </c>
      <c r="P811" s="17" t="str">
        <f t="shared" si="73"/>
        <v>08_80&gt;</v>
      </c>
      <c r="Q811" s="9" t="s">
        <v>286</v>
      </c>
      <c r="R811" s="9" t="s">
        <v>639</v>
      </c>
      <c r="S811" s="9">
        <f t="shared" si="74"/>
        <v>766400</v>
      </c>
      <c r="T811" s="9">
        <f t="shared" si="75"/>
        <v>10441</v>
      </c>
      <c r="W811" s="99"/>
    </row>
    <row r="812" spans="1:23" x14ac:dyDescent="0.25">
      <c r="A812" s="9">
        <v>49</v>
      </c>
      <c r="B812" s="9" t="s">
        <v>16</v>
      </c>
      <c r="C812" s="9" t="s">
        <v>566</v>
      </c>
      <c r="D812" s="9" t="s">
        <v>226</v>
      </c>
      <c r="E812" s="9" t="s">
        <v>224</v>
      </c>
      <c r="F812" s="9" t="s">
        <v>1</v>
      </c>
      <c r="G812" s="9" t="s">
        <v>306</v>
      </c>
      <c r="H812" s="9" t="s">
        <v>567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1"/>
        <v>20_100-105</v>
      </c>
      <c r="O812" s="17" t="str">
        <f t="shared" si="72"/>
        <v>10_100-110</v>
      </c>
      <c r="P812" s="17" t="str">
        <f t="shared" si="73"/>
        <v>08_80&gt;</v>
      </c>
      <c r="Q812" s="9" t="s">
        <v>286</v>
      </c>
      <c r="R812" s="9" t="s">
        <v>639</v>
      </c>
      <c r="S812" s="9">
        <f t="shared" si="74"/>
        <v>5042100</v>
      </c>
      <c r="T812" s="9">
        <f t="shared" si="75"/>
        <v>68693</v>
      </c>
      <c r="W812" s="99"/>
    </row>
    <row r="813" spans="1:23" x14ac:dyDescent="0.25">
      <c r="A813" s="9">
        <v>128</v>
      </c>
      <c r="B813" s="9" t="s">
        <v>16</v>
      </c>
      <c r="C813" s="9" t="s">
        <v>388</v>
      </c>
      <c r="D813" s="9" t="s">
        <v>226</v>
      </c>
      <c r="E813" s="9" t="s">
        <v>224</v>
      </c>
      <c r="F813" s="9" t="s">
        <v>1</v>
      </c>
      <c r="G813" s="9" t="s">
        <v>306</v>
      </c>
      <c r="H813" s="9" t="s">
        <v>222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1"/>
        <v>16_80-85</v>
      </c>
      <c r="O813" s="17" t="str">
        <f t="shared" si="72"/>
        <v>8_80-90</v>
      </c>
      <c r="P813" s="17" t="str">
        <f t="shared" si="73"/>
        <v>08_80&gt;</v>
      </c>
      <c r="Q813" s="9" t="s">
        <v>286</v>
      </c>
      <c r="R813" s="9" t="s">
        <v>639</v>
      </c>
      <c r="S813" s="9">
        <f t="shared" si="74"/>
        <v>10274432</v>
      </c>
      <c r="T813" s="9">
        <f t="shared" si="75"/>
        <v>139979</v>
      </c>
      <c r="W813" s="99"/>
    </row>
    <row r="814" spans="1:23" x14ac:dyDescent="0.25">
      <c r="A814" s="9">
        <v>124</v>
      </c>
      <c r="B814" s="9" t="s">
        <v>16</v>
      </c>
      <c r="C814" s="9" t="s">
        <v>439</v>
      </c>
      <c r="D814" s="9" t="s">
        <v>226</v>
      </c>
      <c r="E814" s="9" t="s">
        <v>224</v>
      </c>
      <c r="F814" s="9" t="s">
        <v>5</v>
      </c>
      <c r="G814" s="9" t="s">
        <v>354</v>
      </c>
      <c r="H814" s="9" t="s">
        <v>346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1"/>
        <v>37_185-190</v>
      </c>
      <c r="O814" s="17" t="str">
        <f t="shared" si="72"/>
        <v>18_180-190</v>
      </c>
      <c r="P814" s="17" t="str">
        <f t="shared" si="73"/>
        <v>08_80&gt;</v>
      </c>
      <c r="Q814" s="9" t="s">
        <v>286</v>
      </c>
      <c r="R814" s="9" t="s">
        <v>639</v>
      </c>
      <c r="S814" s="9">
        <f t="shared" si="74"/>
        <v>23327128</v>
      </c>
      <c r="T814" s="9">
        <f t="shared" si="75"/>
        <v>317808</v>
      </c>
      <c r="W814" s="99"/>
    </row>
    <row r="815" spans="1:23" x14ac:dyDescent="0.25">
      <c r="A815" s="9">
        <v>99</v>
      </c>
      <c r="B815" s="9" t="s">
        <v>16</v>
      </c>
      <c r="C815" s="9" t="s">
        <v>783</v>
      </c>
      <c r="D815" s="9" t="s">
        <v>226</v>
      </c>
      <c r="E815" s="9" t="s">
        <v>224</v>
      </c>
      <c r="F815" s="9" t="s">
        <v>5</v>
      </c>
      <c r="G815" s="9" t="s">
        <v>354</v>
      </c>
      <c r="H815" s="9" t="s">
        <v>784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1"/>
        <v>51_255-260</v>
      </c>
      <c r="O815" s="17" t="str">
        <f t="shared" si="72"/>
        <v>25_250-260</v>
      </c>
      <c r="P815" s="17" t="str">
        <f t="shared" si="73"/>
        <v>08_80&gt;</v>
      </c>
      <c r="Q815" s="9" t="s">
        <v>286</v>
      </c>
      <c r="R815" s="9" t="s">
        <v>639</v>
      </c>
      <c r="S815" s="9">
        <f t="shared" si="74"/>
        <v>25380234</v>
      </c>
      <c r="T815" s="9">
        <f t="shared" si="75"/>
        <v>345780</v>
      </c>
      <c r="W815" s="99"/>
    </row>
    <row r="816" spans="1:23" x14ac:dyDescent="0.25">
      <c r="A816" s="9">
        <v>10</v>
      </c>
      <c r="B816" s="9" t="s">
        <v>16</v>
      </c>
      <c r="C816" s="9" t="s">
        <v>481</v>
      </c>
      <c r="D816" s="9" t="s">
        <v>226</v>
      </c>
      <c r="E816" s="9" t="s">
        <v>224</v>
      </c>
      <c r="F816" s="9" t="s">
        <v>5</v>
      </c>
      <c r="G816" s="9" t="s">
        <v>354</v>
      </c>
      <c r="H816" s="9" t="s">
        <v>154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1"/>
        <v>23_115-120</v>
      </c>
      <c r="O816" s="17" t="str">
        <f t="shared" si="72"/>
        <v>11_110-120</v>
      </c>
      <c r="P816" s="17" t="str">
        <f t="shared" si="73"/>
        <v>08_80&gt;</v>
      </c>
      <c r="Q816" s="9" t="s">
        <v>286</v>
      </c>
      <c r="R816" s="9" t="s">
        <v>639</v>
      </c>
      <c r="S816" s="9">
        <f t="shared" si="74"/>
        <v>1191540</v>
      </c>
      <c r="T816" s="9">
        <f t="shared" si="75"/>
        <v>16234</v>
      </c>
      <c r="W816" s="99"/>
    </row>
    <row r="817" spans="1:23" x14ac:dyDescent="0.25">
      <c r="A817" s="9">
        <v>8</v>
      </c>
      <c r="B817" s="9" t="s">
        <v>16</v>
      </c>
      <c r="C817" s="9" t="s">
        <v>482</v>
      </c>
      <c r="D817" s="9" t="s">
        <v>226</v>
      </c>
      <c r="E817" s="9" t="s">
        <v>224</v>
      </c>
      <c r="F817" s="9" t="s">
        <v>5</v>
      </c>
      <c r="G817" s="9" t="s">
        <v>354</v>
      </c>
      <c r="H817" s="9" t="s">
        <v>346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1"/>
        <v>53_265-270</v>
      </c>
      <c r="O817" s="17" t="str">
        <f t="shared" si="72"/>
        <v>26_260-270</v>
      </c>
      <c r="P817" s="17" t="str">
        <f t="shared" si="73"/>
        <v>08_80&gt;</v>
      </c>
      <c r="Q817" s="9" t="s">
        <v>286</v>
      </c>
      <c r="R817" s="9" t="s">
        <v>639</v>
      </c>
      <c r="S817" s="9">
        <f t="shared" si="74"/>
        <v>2131632</v>
      </c>
      <c r="T817" s="9">
        <f t="shared" si="75"/>
        <v>29041</v>
      </c>
      <c r="W817" s="99"/>
    </row>
    <row r="818" spans="1:23" x14ac:dyDescent="0.25">
      <c r="A818" s="9">
        <v>40</v>
      </c>
      <c r="B818" s="9" t="s">
        <v>16</v>
      </c>
      <c r="C818" s="9" t="s">
        <v>381</v>
      </c>
      <c r="D818" s="9" t="s">
        <v>226</v>
      </c>
      <c r="E818" s="9" t="s">
        <v>224</v>
      </c>
      <c r="F818" s="9" t="s">
        <v>5</v>
      </c>
      <c r="G818" s="9" t="s">
        <v>354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1"/>
        <v>30_150-155</v>
      </c>
      <c r="O818" s="17" t="str">
        <f t="shared" si="72"/>
        <v>15_150-160</v>
      </c>
      <c r="P818" s="17" t="str">
        <f t="shared" si="73"/>
        <v>08_80&gt;</v>
      </c>
      <c r="Q818" s="9" t="s">
        <v>286</v>
      </c>
      <c r="R818" s="9" t="s">
        <v>639</v>
      </c>
      <c r="S818" s="9">
        <f t="shared" si="74"/>
        <v>6111720</v>
      </c>
      <c r="T818" s="9">
        <f t="shared" si="75"/>
        <v>83266</v>
      </c>
      <c r="W818" s="99"/>
    </row>
    <row r="819" spans="1:23" x14ac:dyDescent="0.25">
      <c r="A819" s="9">
        <v>106</v>
      </c>
      <c r="B819" s="9" t="s">
        <v>16</v>
      </c>
      <c r="C819" s="9" t="s">
        <v>389</v>
      </c>
      <c r="D819" s="9" t="s">
        <v>229</v>
      </c>
      <c r="E819" s="9" t="s">
        <v>224</v>
      </c>
      <c r="F819" s="9" t="s">
        <v>5</v>
      </c>
      <c r="G819" s="9" t="s">
        <v>170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1"/>
        <v>12_60-65</v>
      </c>
      <c r="O819" s="17" t="str">
        <f t="shared" si="72"/>
        <v>6_60-70</v>
      </c>
      <c r="P819" s="17" t="str">
        <f t="shared" si="73"/>
        <v>06_60-70</v>
      </c>
      <c r="Q819" s="9" t="s">
        <v>286</v>
      </c>
      <c r="R819" s="9" t="s">
        <v>639</v>
      </c>
      <c r="S819" s="9">
        <f t="shared" si="74"/>
        <v>6583342</v>
      </c>
      <c r="T819" s="9">
        <f t="shared" si="75"/>
        <v>89691</v>
      </c>
      <c r="W819" s="99"/>
    </row>
    <row r="820" spans="1:23" x14ac:dyDescent="0.25">
      <c r="A820" s="9">
        <v>10</v>
      </c>
      <c r="B820" s="9" t="s">
        <v>16</v>
      </c>
      <c r="C820" s="9" t="s">
        <v>785</v>
      </c>
      <c r="D820" s="9" t="s">
        <v>229</v>
      </c>
      <c r="E820" s="9" t="s">
        <v>224</v>
      </c>
      <c r="F820" s="9" t="s">
        <v>5</v>
      </c>
      <c r="G820" s="9" t="s">
        <v>170</v>
      </c>
      <c r="H820" s="9" t="s">
        <v>371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1"/>
        <v>15_75-80</v>
      </c>
      <c r="O820" s="17" t="str">
        <f t="shared" si="72"/>
        <v>7_70-80</v>
      </c>
      <c r="P820" s="17" t="str">
        <f t="shared" si="73"/>
        <v>07_70-80</v>
      </c>
      <c r="Q820" s="9" t="s">
        <v>286</v>
      </c>
      <c r="R820" s="9" t="s">
        <v>639</v>
      </c>
      <c r="S820" s="9">
        <f t="shared" si="74"/>
        <v>762450</v>
      </c>
      <c r="T820" s="9">
        <f t="shared" si="75"/>
        <v>10388</v>
      </c>
      <c r="W820" s="99"/>
    </row>
    <row r="821" spans="1:23" x14ac:dyDescent="0.25">
      <c r="A821" s="9">
        <v>87</v>
      </c>
      <c r="B821" s="9" t="s">
        <v>16</v>
      </c>
      <c r="C821" s="9" t="s">
        <v>568</v>
      </c>
      <c r="D821" s="9" t="s">
        <v>229</v>
      </c>
      <c r="E821" s="9" t="s">
        <v>224</v>
      </c>
      <c r="F821" s="9" t="s">
        <v>5</v>
      </c>
      <c r="G821" s="9" t="s">
        <v>170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1"/>
        <v>15_75-80</v>
      </c>
      <c r="O821" s="17" t="str">
        <f t="shared" si="72"/>
        <v>7_70-80</v>
      </c>
      <c r="P821" s="17" t="str">
        <f t="shared" si="73"/>
        <v>07_70-80</v>
      </c>
      <c r="Q821" s="9" t="s">
        <v>286</v>
      </c>
      <c r="R821" s="9" t="s">
        <v>639</v>
      </c>
      <c r="S821" s="9">
        <f t="shared" si="74"/>
        <v>6683514</v>
      </c>
      <c r="T821" s="9">
        <f t="shared" si="75"/>
        <v>91056</v>
      </c>
      <c r="W821" s="99"/>
    </row>
    <row r="822" spans="1:23" x14ac:dyDescent="0.25">
      <c r="A822" s="9">
        <v>36</v>
      </c>
      <c r="B822" s="9" t="s">
        <v>16</v>
      </c>
      <c r="C822" s="9" t="s">
        <v>440</v>
      </c>
      <c r="D822" s="9" t="s">
        <v>229</v>
      </c>
      <c r="E822" s="9" t="s">
        <v>224</v>
      </c>
      <c r="F822" s="9" t="s">
        <v>1</v>
      </c>
      <c r="G822" s="9" t="s">
        <v>306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1"/>
        <v>11_55-60</v>
      </c>
      <c r="O822" s="17" t="str">
        <f t="shared" si="72"/>
        <v>5_50-60</v>
      </c>
      <c r="P822" s="17" t="str">
        <f t="shared" si="73"/>
        <v>05_50-60</v>
      </c>
      <c r="Q822" s="9" t="s">
        <v>286</v>
      </c>
      <c r="R822" s="9" t="s">
        <v>639</v>
      </c>
      <c r="S822" s="9">
        <f t="shared" si="74"/>
        <v>2018628</v>
      </c>
      <c r="T822" s="9">
        <f t="shared" si="75"/>
        <v>27502</v>
      </c>
      <c r="W822" s="99"/>
    </row>
    <row r="823" spans="1:23" x14ac:dyDescent="0.25">
      <c r="A823" s="9">
        <v>70</v>
      </c>
      <c r="B823" s="9" t="s">
        <v>16</v>
      </c>
      <c r="C823" s="9" t="s">
        <v>786</v>
      </c>
      <c r="D823" s="9" t="s">
        <v>225</v>
      </c>
      <c r="E823" s="9" t="s">
        <v>224</v>
      </c>
      <c r="F823" s="9" t="s">
        <v>5</v>
      </c>
      <c r="G823" s="9" t="s">
        <v>525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1"/>
        <v>13_65-70</v>
      </c>
      <c r="O823" s="17" t="str">
        <f t="shared" si="72"/>
        <v>6_60-70</v>
      </c>
      <c r="P823" s="17" t="str">
        <f t="shared" si="73"/>
        <v>06_60-70</v>
      </c>
      <c r="Q823" s="9" t="s">
        <v>286</v>
      </c>
      <c r="R823" s="9" t="s">
        <v>639</v>
      </c>
      <c r="S823" s="9">
        <f t="shared" si="74"/>
        <v>4899300</v>
      </c>
      <c r="T823" s="9">
        <f t="shared" si="75"/>
        <v>66748</v>
      </c>
      <c r="W823" s="99"/>
    </row>
    <row r="824" spans="1:23" x14ac:dyDescent="0.25">
      <c r="A824" s="9">
        <v>52</v>
      </c>
      <c r="B824" s="9" t="s">
        <v>16</v>
      </c>
      <c r="C824" s="9" t="s">
        <v>569</v>
      </c>
      <c r="D824" s="9" t="s">
        <v>223</v>
      </c>
      <c r="E824" s="9" t="s">
        <v>224</v>
      </c>
      <c r="F824" s="9" t="s">
        <v>5</v>
      </c>
      <c r="G824" s="9" t="s">
        <v>525</v>
      </c>
      <c r="H824" s="9" t="s">
        <v>570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1"/>
        <v>16_80-85</v>
      </c>
      <c r="O824" s="17" t="str">
        <f t="shared" si="72"/>
        <v>8_80-90</v>
      </c>
      <c r="P824" s="17" t="str">
        <f t="shared" si="73"/>
        <v>08_80&gt;</v>
      </c>
      <c r="Q824" s="9" t="s">
        <v>286</v>
      </c>
      <c r="R824" s="9" t="s">
        <v>639</v>
      </c>
      <c r="S824" s="9">
        <f t="shared" si="74"/>
        <v>4180176</v>
      </c>
      <c r="T824" s="9">
        <f t="shared" si="75"/>
        <v>56951</v>
      </c>
      <c r="W824" s="99"/>
    </row>
    <row r="825" spans="1:23" x14ac:dyDescent="0.25">
      <c r="A825" s="9">
        <v>1</v>
      </c>
      <c r="B825" s="9" t="s">
        <v>16</v>
      </c>
      <c r="C825" s="9" t="s">
        <v>787</v>
      </c>
      <c r="D825" s="9" t="s">
        <v>226</v>
      </c>
      <c r="E825" s="9" t="s">
        <v>224</v>
      </c>
      <c r="F825" s="9" t="s">
        <v>5</v>
      </c>
      <c r="G825" s="9" t="s">
        <v>75</v>
      </c>
      <c r="H825" s="9" t="s">
        <v>788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1"/>
        <v>29_145-150</v>
      </c>
      <c r="O825" s="17" t="str">
        <f t="shared" si="72"/>
        <v>14_140-150</v>
      </c>
      <c r="P825" s="17" t="str">
        <f t="shared" si="73"/>
        <v>08_80&gt;</v>
      </c>
      <c r="Q825" s="9" t="s">
        <v>286</v>
      </c>
      <c r="R825" s="9" t="s">
        <v>639</v>
      </c>
      <c r="S825" s="9">
        <f t="shared" si="74"/>
        <v>146789</v>
      </c>
      <c r="T825" s="9">
        <f t="shared" si="75"/>
        <v>2000</v>
      </c>
      <c r="W825" s="99"/>
    </row>
    <row r="826" spans="1:23" x14ac:dyDescent="0.25">
      <c r="A826" s="9">
        <v>6</v>
      </c>
      <c r="B826" s="9" t="s">
        <v>16</v>
      </c>
      <c r="C826" s="9" t="s">
        <v>382</v>
      </c>
      <c r="D826" s="9" t="s">
        <v>226</v>
      </c>
      <c r="E826" s="9" t="s">
        <v>224</v>
      </c>
      <c r="F826" s="9" t="s">
        <v>5</v>
      </c>
      <c r="G826" s="9" t="s">
        <v>354</v>
      </c>
      <c r="H826" s="9" t="s">
        <v>346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1"/>
        <v>34_170-175</v>
      </c>
      <c r="O826" s="17" t="str">
        <f t="shared" si="72"/>
        <v>17_170-180</v>
      </c>
      <c r="P826" s="17" t="str">
        <f t="shared" si="73"/>
        <v>08_80&gt;</v>
      </c>
      <c r="Q826" s="9" t="s">
        <v>286</v>
      </c>
      <c r="R826" s="9" t="s">
        <v>639</v>
      </c>
      <c r="S826" s="9">
        <f t="shared" si="74"/>
        <v>1038432</v>
      </c>
      <c r="T826" s="9">
        <f t="shared" si="75"/>
        <v>14148</v>
      </c>
      <c r="W826" s="99"/>
    </row>
    <row r="827" spans="1:23" x14ac:dyDescent="0.25">
      <c r="A827" s="9">
        <v>56</v>
      </c>
      <c r="B827" s="9" t="s">
        <v>16</v>
      </c>
      <c r="C827" s="9" t="s">
        <v>789</v>
      </c>
      <c r="D827" s="9" t="s">
        <v>226</v>
      </c>
      <c r="E827" s="9" t="s">
        <v>224</v>
      </c>
      <c r="F827" s="9" t="s">
        <v>5</v>
      </c>
      <c r="G827" s="9" t="s">
        <v>354</v>
      </c>
      <c r="H827" s="9" t="s">
        <v>790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1"/>
        <v>38_190-195</v>
      </c>
      <c r="O827" s="17" t="str">
        <f t="shared" si="72"/>
        <v>19_190-200</v>
      </c>
      <c r="P827" s="17" t="str">
        <f t="shared" si="73"/>
        <v>08_80&gt;</v>
      </c>
      <c r="Q827" s="9" t="s">
        <v>286</v>
      </c>
      <c r="R827" s="9" t="s">
        <v>639</v>
      </c>
      <c r="S827" s="9">
        <f t="shared" si="74"/>
        <v>10919440</v>
      </c>
      <c r="T827" s="9">
        <f t="shared" si="75"/>
        <v>148766</v>
      </c>
      <c r="W827" s="99"/>
    </row>
    <row r="828" spans="1:23" x14ac:dyDescent="0.25">
      <c r="A828" s="9">
        <v>57</v>
      </c>
      <c r="B828" s="9" t="s">
        <v>16</v>
      </c>
      <c r="C828" s="9" t="s">
        <v>791</v>
      </c>
      <c r="D828" s="9" t="s">
        <v>226</v>
      </c>
      <c r="E828" s="9" t="s">
        <v>224</v>
      </c>
      <c r="F828" s="9" t="s">
        <v>5</v>
      </c>
      <c r="G828" s="9" t="s">
        <v>354</v>
      </c>
      <c r="H828" s="9" t="s">
        <v>674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1"/>
        <v>41_205-210</v>
      </c>
      <c r="O828" s="17" t="str">
        <f t="shared" si="72"/>
        <v>20_200-210</v>
      </c>
      <c r="P828" s="17" t="str">
        <f t="shared" si="73"/>
        <v>08_80&gt;</v>
      </c>
      <c r="Q828" s="9" t="s">
        <v>286</v>
      </c>
      <c r="R828" s="9" t="s">
        <v>639</v>
      </c>
      <c r="S828" s="9">
        <f t="shared" si="74"/>
        <v>11849730</v>
      </c>
      <c r="T828" s="9">
        <f t="shared" si="75"/>
        <v>161440</v>
      </c>
      <c r="W828" s="99"/>
    </row>
    <row r="829" spans="1:23" x14ac:dyDescent="0.25">
      <c r="A829" s="9">
        <v>696</v>
      </c>
      <c r="B829" s="9" t="s">
        <v>16</v>
      </c>
      <c r="C829" s="9" t="s">
        <v>84</v>
      </c>
      <c r="D829" s="9" t="s">
        <v>226</v>
      </c>
      <c r="E829" s="9" t="s">
        <v>224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1"/>
        <v>14_70-75</v>
      </c>
      <c r="O829" s="17" t="str">
        <f t="shared" si="72"/>
        <v>7_70-80</v>
      </c>
      <c r="P829" s="17" t="str">
        <f t="shared" si="73"/>
        <v>07_70-80</v>
      </c>
      <c r="Q829" s="9" t="s">
        <v>286</v>
      </c>
      <c r="R829" s="9" t="s">
        <v>639</v>
      </c>
      <c r="S829" s="9">
        <f t="shared" si="74"/>
        <v>49013712</v>
      </c>
      <c r="T829" s="9">
        <f t="shared" si="75"/>
        <v>667762</v>
      </c>
      <c r="W829" s="99"/>
    </row>
    <row r="830" spans="1:23" x14ac:dyDescent="0.25">
      <c r="A830" s="9">
        <v>1385</v>
      </c>
      <c r="B830" s="9" t="s">
        <v>16</v>
      </c>
      <c r="C830" s="9" t="s">
        <v>792</v>
      </c>
      <c r="D830" s="9" t="s">
        <v>226</v>
      </c>
      <c r="E830" s="9" t="s">
        <v>224</v>
      </c>
      <c r="F830" s="9" t="s">
        <v>5</v>
      </c>
      <c r="G830" s="9" t="s">
        <v>354</v>
      </c>
      <c r="H830" s="9" t="s">
        <v>793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1"/>
        <v>22_110-115</v>
      </c>
      <c r="O830" s="17" t="str">
        <f t="shared" si="72"/>
        <v>11_110-120</v>
      </c>
      <c r="P830" s="17" t="str">
        <f t="shared" si="73"/>
        <v>08_80&gt;</v>
      </c>
      <c r="Q830" s="9" t="s">
        <v>286</v>
      </c>
      <c r="R830" s="9" t="s">
        <v>639</v>
      </c>
      <c r="S830" s="9">
        <f t="shared" si="74"/>
        <v>156221075</v>
      </c>
      <c r="T830" s="9">
        <f t="shared" si="75"/>
        <v>2128353</v>
      </c>
      <c r="W830" s="99"/>
    </row>
    <row r="831" spans="1:23" x14ac:dyDescent="0.25">
      <c r="A831" s="9">
        <v>523</v>
      </c>
      <c r="B831" s="9" t="s">
        <v>16</v>
      </c>
      <c r="C831" s="9" t="s">
        <v>794</v>
      </c>
      <c r="D831" s="9" t="s">
        <v>226</v>
      </c>
      <c r="E831" s="9" t="s">
        <v>224</v>
      </c>
      <c r="F831" s="9" t="s">
        <v>5</v>
      </c>
      <c r="G831" s="9" t="s">
        <v>354</v>
      </c>
      <c r="H831" s="9" t="s">
        <v>793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1"/>
        <v>27_135-140</v>
      </c>
      <c r="O831" s="17" t="str">
        <f t="shared" si="72"/>
        <v>13_130-140</v>
      </c>
      <c r="P831" s="17" t="str">
        <f t="shared" si="73"/>
        <v>08_80&gt;</v>
      </c>
      <c r="Q831" s="9" t="s">
        <v>286</v>
      </c>
      <c r="R831" s="9" t="s">
        <v>639</v>
      </c>
      <c r="S831" s="9">
        <f t="shared" si="74"/>
        <v>73214770</v>
      </c>
      <c r="T831" s="9">
        <f t="shared" si="75"/>
        <v>997476</v>
      </c>
      <c r="W831" s="99"/>
    </row>
    <row r="832" spans="1:23" x14ac:dyDescent="0.25">
      <c r="A832" s="9">
        <v>417</v>
      </c>
      <c r="B832" s="9" t="s">
        <v>16</v>
      </c>
      <c r="C832" s="9" t="s">
        <v>347</v>
      </c>
      <c r="D832" s="9" t="s">
        <v>226</v>
      </c>
      <c r="E832" s="9" t="s">
        <v>224</v>
      </c>
      <c r="F832" s="9" t="s">
        <v>5</v>
      </c>
      <c r="G832" s="9" t="s">
        <v>354</v>
      </c>
      <c r="H832" s="9" t="s">
        <v>198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1"/>
        <v>17_85-90</v>
      </c>
      <c r="O832" s="17" t="str">
        <f t="shared" si="72"/>
        <v>8_80-90</v>
      </c>
      <c r="P832" s="17" t="str">
        <f t="shared" si="73"/>
        <v>08_80&gt;</v>
      </c>
      <c r="Q832" s="9" t="s">
        <v>286</v>
      </c>
      <c r="R832" s="9" t="s">
        <v>639</v>
      </c>
      <c r="S832" s="9">
        <f t="shared" si="74"/>
        <v>36004614</v>
      </c>
      <c r="T832" s="9">
        <f t="shared" si="75"/>
        <v>490526</v>
      </c>
      <c r="W832" s="99"/>
    </row>
    <row r="833" spans="1:23" x14ac:dyDescent="0.25">
      <c r="A833" s="9">
        <v>68</v>
      </c>
      <c r="B833" s="9" t="s">
        <v>16</v>
      </c>
      <c r="C833" s="9" t="s">
        <v>169</v>
      </c>
      <c r="D833" s="9" t="s">
        <v>226</v>
      </c>
      <c r="E833" s="9" t="s">
        <v>224</v>
      </c>
      <c r="F833" s="9" t="s">
        <v>5</v>
      </c>
      <c r="G833" s="9" t="s">
        <v>75</v>
      </c>
      <c r="H833" s="9" t="s">
        <v>149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6">CONCATENATE(ROUNDDOWN(M833/5000,0),"_",ROUNDDOWN(M833/5000,0)*5,"-",ROUNDUP((M833+1)/5000,0)*5)</f>
        <v>20_100-105</v>
      </c>
      <c r="O833" s="17" t="str">
        <f t="shared" si="72"/>
        <v>10_100-110</v>
      </c>
      <c r="P833" s="17" t="str">
        <f t="shared" si="73"/>
        <v>08_80&gt;</v>
      </c>
      <c r="Q833" s="9" t="s">
        <v>286</v>
      </c>
      <c r="R833" s="9" t="s">
        <v>639</v>
      </c>
      <c r="S833" s="9">
        <f t="shared" si="74"/>
        <v>6840392</v>
      </c>
      <c r="T833" s="9">
        <f t="shared" si="75"/>
        <v>93193</v>
      </c>
      <c r="W833" s="99"/>
    </row>
    <row r="834" spans="1:23" x14ac:dyDescent="0.25">
      <c r="A834" s="9">
        <v>282</v>
      </c>
      <c r="B834" s="9" t="s">
        <v>16</v>
      </c>
      <c r="C834" s="9" t="s">
        <v>348</v>
      </c>
      <c r="D834" s="9" t="s">
        <v>226</v>
      </c>
      <c r="E834" s="9" t="s">
        <v>224</v>
      </c>
      <c r="F834" s="9" t="s">
        <v>5</v>
      </c>
      <c r="G834" s="9" t="s">
        <v>170</v>
      </c>
      <c r="H834" s="9" t="s">
        <v>198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6"/>
        <v>18_90-95</v>
      </c>
      <c r="O834" s="17" t="str">
        <f t="shared" si="72"/>
        <v>9_90-100</v>
      </c>
      <c r="P834" s="17" t="str">
        <f t="shared" si="73"/>
        <v>08_80&gt;</v>
      </c>
      <c r="Q834" s="9" t="s">
        <v>286</v>
      </c>
      <c r="R834" s="9" t="s">
        <v>639</v>
      </c>
      <c r="S834" s="9">
        <f t="shared" si="74"/>
        <v>25847274</v>
      </c>
      <c r="T834" s="9">
        <f t="shared" si="75"/>
        <v>352143</v>
      </c>
      <c r="W834" s="99"/>
    </row>
    <row r="835" spans="1:23" x14ac:dyDescent="0.25">
      <c r="A835" s="9">
        <v>112</v>
      </c>
      <c r="B835" s="9" t="s">
        <v>16</v>
      </c>
      <c r="C835" s="9" t="s">
        <v>384</v>
      </c>
      <c r="D835" s="9" t="s">
        <v>226</v>
      </c>
      <c r="E835" s="9" t="s">
        <v>224</v>
      </c>
      <c r="F835" s="9" t="s">
        <v>5</v>
      </c>
      <c r="G835" s="9" t="s">
        <v>354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6"/>
        <v>27_135-140</v>
      </c>
      <c r="O835" s="17" t="str">
        <f t="shared" si="72"/>
        <v>13_130-140</v>
      </c>
      <c r="P835" s="17" t="str">
        <f t="shared" si="73"/>
        <v>08_80&gt;</v>
      </c>
      <c r="Q835" s="9" t="s">
        <v>286</v>
      </c>
      <c r="R835" s="9" t="s">
        <v>639</v>
      </c>
      <c r="S835" s="9">
        <f t="shared" si="74"/>
        <v>15140048</v>
      </c>
      <c r="T835" s="9">
        <f t="shared" si="75"/>
        <v>206268</v>
      </c>
      <c r="W835" s="99"/>
    </row>
    <row r="836" spans="1:23" x14ac:dyDescent="0.25">
      <c r="A836" s="9">
        <v>349</v>
      </c>
      <c r="B836" s="9" t="s">
        <v>16</v>
      </c>
      <c r="C836" s="9" t="s">
        <v>795</v>
      </c>
      <c r="D836" s="9" t="s">
        <v>226</v>
      </c>
      <c r="E836" s="9" t="s">
        <v>224</v>
      </c>
      <c r="F836" s="9" t="s">
        <v>5</v>
      </c>
      <c r="G836" s="9" t="s">
        <v>354</v>
      </c>
      <c r="H836" s="9" t="s">
        <v>667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6"/>
        <v>29_145-150</v>
      </c>
      <c r="O836" s="17" t="str">
        <f t="shared" si="72"/>
        <v>14_140-150</v>
      </c>
      <c r="P836" s="17" t="str">
        <f t="shared" si="73"/>
        <v>08_80&gt;</v>
      </c>
      <c r="Q836" s="9" t="s">
        <v>286</v>
      </c>
      <c r="R836" s="9" t="s">
        <v>639</v>
      </c>
      <c r="S836" s="9">
        <f t="shared" si="74"/>
        <v>52280200</v>
      </c>
      <c r="T836" s="9">
        <f t="shared" si="75"/>
        <v>712264</v>
      </c>
      <c r="W836" s="99"/>
    </row>
    <row r="837" spans="1:23" x14ac:dyDescent="0.25">
      <c r="A837" s="9">
        <v>24</v>
      </c>
      <c r="B837" s="9" t="s">
        <v>16</v>
      </c>
      <c r="C837" s="9" t="s">
        <v>385</v>
      </c>
      <c r="D837" s="9" t="s">
        <v>226</v>
      </c>
      <c r="E837" s="9" t="s">
        <v>224</v>
      </c>
      <c r="F837" s="9" t="s">
        <v>5</v>
      </c>
      <c r="G837" s="9" t="s">
        <v>354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6"/>
        <v>28_140-145</v>
      </c>
      <c r="O837" s="17" t="str">
        <f t="shared" si="72"/>
        <v>14_140-150</v>
      </c>
      <c r="P837" s="17" t="str">
        <f t="shared" si="73"/>
        <v>08_80&gt;</v>
      </c>
      <c r="Q837" s="9" t="s">
        <v>286</v>
      </c>
      <c r="R837" s="9" t="s">
        <v>639</v>
      </c>
      <c r="S837" s="9">
        <f t="shared" si="74"/>
        <v>3446016</v>
      </c>
      <c r="T837" s="9">
        <f t="shared" si="75"/>
        <v>46948</v>
      </c>
      <c r="W837" s="99"/>
    </row>
    <row r="838" spans="1:23" x14ac:dyDescent="0.25">
      <c r="A838" s="9">
        <v>366</v>
      </c>
      <c r="B838" s="9" t="s">
        <v>16</v>
      </c>
      <c r="C838" s="9" t="s">
        <v>796</v>
      </c>
      <c r="D838" s="9" t="s">
        <v>226</v>
      </c>
      <c r="E838" s="9" t="s">
        <v>224</v>
      </c>
      <c r="F838" s="9" t="s">
        <v>5</v>
      </c>
      <c r="G838" s="9" t="s">
        <v>354</v>
      </c>
      <c r="H838" s="9" t="s">
        <v>797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6"/>
        <v>32_160-165</v>
      </c>
      <c r="O838" s="17" t="str">
        <f t="shared" si="72"/>
        <v>16_160-170</v>
      </c>
      <c r="P838" s="17" t="str">
        <f t="shared" si="73"/>
        <v>08_80&gt;</v>
      </c>
      <c r="Q838" s="9" t="s">
        <v>286</v>
      </c>
      <c r="R838" s="9" t="s">
        <v>639</v>
      </c>
      <c r="S838" s="9">
        <f t="shared" si="74"/>
        <v>58565856</v>
      </c>
      <c r="T838" s="9">
        <f t="shared" si="75"/>
        <v>797900</v>
      </c>
      <c r="W838" s="99"/>
    </row>
    <row r="839" spans="1:23" x14ac:dyDescent="0.25">
      <c r="A839" s="9">
        <v>6</v>
      </c>
      <c r="B839" s="9" t="s">
        <v>16</v>
      </c>
      <c r="C839" s="9" t="s">
        <v>386</v>
      </c>
      <c r="D839" s="9" t="s">
        <v>226</v>
      </c>
      <c r="E839" s="9" t="s">
        <v>224</v>
      </c>
      <c r="F839" s="9" t="s">
        <v>5</v>
      </c>
      <c r="G839" s="9" t="s">
        <v>354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6"/>
        <v>40_200-205</v>
      </c>
      <c r="O839" s="17" t="str">
        <f t="shared" si="72"/>
        <v>20_200-210</v>
      </c>
      <c r="P839" s="17" t="str">
        <f t="shared" si="73"/>
        <v>08_80&gt;</v>
      </c>
      <c r="Q839" s="9" t="s">
        <v>286</v>
      </c>
      <c r="R839" s="9" t="s">
        <v>639</v>
      </c>
      <c r="S839" s="9">
        <f t="shared" si="74"/>
        <v>1218384</v>
      </c>
      <c r="T839" s="9">
        <f t="shared" si="75"/>
        <v>16599</v>
      </c>
      <c r="W839" s="99"/>
    </row>
    <row r="840" spans="1:23" x14ac:dyDescent="0.25">
      <c r="A840" s="9">
        <v>159</v>
      </c>
      <c r="B840" s="9" t="s">
        <v>16</v>
      </c>
      <c r="C840" s="9" t="s">
        <v>798</v>
      </c>
      <c r="D840" s="9" t="s">
        <v>226</v>
      </c>
      <c r="E840" s="9" t="s">
        <v>224</v>
      </c>
      <c r="F840" s="9" t="s">
        <v>5</v>
      </c>
      <c r="G840" s="9" t="s">
        <v>354</v>
      </c>
      <c r="H840" s="9" t="s">
        <v>793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6"/>
        <v>46_230-235</v>
      </c>
      <c r="O840" s="17" t="str">
        <f t="shared" si="72"/>
        <v>23_230-240</v>
      </c>
      <c r="P840" s="17" t="str">
        <f t="shared" si="73"/>
        <v>08_80&gt;</v>
      </c>
      <c r="Q840" s="9" t="s">
        <v>286</v>
      </c>
      <c r="R840" s="9" t="s">
        <v>639</v>
      </c>
      <c r="S840" s="9">
        <f t="shared" si="74"/>
        <v>36960345</v>
      </c>
      <c r="T840" s="9">
        <f t="shared" si="75"/>
        <v>503547</v>
      </c>
      <c r="W840" s="99"/>
    </row>
    <row r="841" spans="1:23" x14ac:dyDescent="0.25">
      <c r="A841" s="9">
        <v>3</v>
      </c>
      <c r="B841" s="9" t="s">
        <v>16</v>
      </c>
      <c r="C841" s="9" t="s">
        <v>387</v>
      </c>
      <c r="D841" s="9" t="s">
        <v>226</v>
      </c>
      <c r="E841" s="9" t="s">
        <v>224</v>
      </c>
      <c r="F841" s="9" t="s">
        <v>5</v>
      </c>
      <c r="G841" s="9" t="s">
        <v>354</v>
      </c>
      <c r="H841" s="9" t="s">
        <v>346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6"/>
        <v>38_190-195</v>
      </c>
      <c r="O841" s="17" t="str">
        <f t="shared" si="72"/>
        <v>19_190-200</v>
      </c>
      <c r="P841" s="17" t="str">
        <f t="shared" si="73"/>
        <v>08_80&gt;</v>
      </c>
      <c r="Q841" s="9" t="s">
        <v>286</v>
      </c>
      <c r="R841" s="9" t="s">
        <v>639</v>
      </c>
      <c r="S841" s="9">
        <f t="shared" si="74"/>
        <v>576774</v>
      </c>
      <c r="T841" s="9">
        <f t="shared" si="75"/>
        <v>7858</v>
      </c>
      <c r="W841" s="99"/>
    </row>
    <row r="842" spans="1:23" x14ac:dyDescent="0.25">
      <c r="A842" s="9">
        <v>6</v>
      </c>
      <c r="B842" s="9" t="s">
        <v>16</v>
      </c>
      <c r="C842" s="9" t="s">
        <v>799</v>
      </c>
      <c r="D842" s="9" t="s">
        <v>226</v>
      </c>
      <c r="E842" s="9" t="s">
        <v>224</v>
      </c>
      <c r="F842" s="9" t="s">
        <v>5</v>
      </c>
      <c r="G842" s="9" t="s">
        <v>354</v>
      </c>
      <c r="H842" s="9" t="s">
        <v>346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6"/>
        <v>63_315-320</v>
      </c>
      <c r="O842" s="17" t="str">
        <f t="shared" si="72"/>
        <v>31_310-320</v>
      </c>
      <c r="P842" s="17" t="str">
        <f t="shared" si="73"/>
        <v>08_80&gt;</v>
      </c>
      <c r="Q842" s="9" t="s">
        <v>286</v>
      </c>
      <c r="R842" s="9" t="s">
        <v>639</v>
      </c>
      <c r="S842" s="9">
        <f t="shared" si="74"/>
        <v>1901982</v>
      </c>
      <c r="T842" s="9">
        <f t="shared" si="75"/>
        <v>25913</v>
      </c>
      <c r="W842" s="99"/>
    </row>
    <row r="843" spans="1:23" x14ac:dyDescent="0.25">
      <c r="A843" s="9">
        <v>22</v>
      </c>
      <c r="B843" s="9" t="s">
        <v>16</v>
      </c>
      <c r="C843" s="9" t="s">
        <v>442</v>
      </c>
      <c r="D843" s="9" t="s">
        <v>231</v>
      </c>
      <c r="E843" s="9" t="s">
        <v>224</v>
      </c>
      <c r="F843" s="9" t="s">
        <v>5</v>
      </c>
      <c r="G843" s="9" t="s">
        <v>354</v>
      </c>
      <c r="H843" s="9" t="s">
        <v>443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6"/>
        <v>49_245-250</v>
      </c>
      <c r="O843" s="17" t="str">
        <f t="shared" si="72"/>
        <v>24_240-250</v>
      </c>
      <c r="P843" s="17" t="str">
        <f t="shared" si="73"/>
        <v>08_80&gt;</v>
      </c>
      <c r="Q843" s="9" t="s">
        <v>286</v>
      </c>
      <c r="R843" s="9" t="s">
        <v>639</v>
      </c>
      <c r="S843" s="9">
        <f t="shared" si="74"/>
        <v>5463304</v>
      </c>
      <c r="T843" s="9">
        <f t="shared" si="75"/>
        <v>74432</v>
      </c>
      <c r="W843" s="99"/>
    </row>
    <row r="844" spans="1:23" x14ac:dyDescent="0.25">
      <c r="A844" s="9">
        <v>1</v>
      </c>
      <c r="B844" s="9" t="s">
        <v>16</v>
      </c>
      <c r="C844" s="9" t="s">
        <v>441</v>
      </c>
      <c r="D844" s="9" t="s">
        <v>229</v>
      </c>
      <c r="E844" s="9" t="s">
        <v>224</v>
      </c>
      <c r="F844" s="9" t="s">
        <v>5</v>
      </c>
      <c r="G844" s="9" t="s">
        <v>170</v>
      </c>
      <c r="H844" s="9" t="s">
        <v>341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6"/>
        <v>18_90-95</v>
      </c>
      <c r="O844" s="17" t="str">
        <f t="shared" si="72"/>
        <v>9_90-100</v>
      </c>
      <c r="P844" s="17" t="str">
        <f t="shared" si="73"/>
        <v>08_80&gt;</v>
      </c>
      <c r="Q844" s="9" t="s">
        <v>286</v>
      </c>
      <c r="R844" s="9" t="s">
        <v>639</v>
      </c>
      <c r="S844" s="9">
        <f t="shared" si="74"/>
        <v>91334</v>
      </c>
      <c r="T844" s="9">
        <f t="shared" si="75"/>
        <v>1244</v>
      </c>
      <c r="W844" s="99"/>
    </row>
    <row r="845" spans="1:23" x14ac:dyDescent="0.25">
      <c r="A845" s="9">
        <v>35</v>
      </c>
      <c r="B845" s="9" t="s">
        <v>16</v>
      </c>
      <c r="C845" s="9" t="s">
        <v>206</v>
      </c>
      <c r="D845" s="9" t="s">
        <v>229</v>
      </c>
      <c r="E845" s="9" t="s">
        <v>224</v>
      </c>
      <c r="F845" s="9" t="s">
        <v>5</v>
      </c>
      <c r="G845" s="9" t="s">
        <v>170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6"/>
        <v>20_100-105</v>
      </c>
      <c r="O845" s="17" t="str">
        <f t="shared" si="72"/>
        <v>10_100-110</v>
      </c>
      <c r="P845" s="17" t="str">
        <f t="shared" si="73"/>
        <v>08_80&gt;</v>
      </c>
      <c r="Q845" s="9" t="s">
        <v>286</v>
      </c>
      <c r="R845" s="9" t="s">
        <v>639</v>
      </c>
      <c r="S845" s="9">
        <f t="shared" si="74"/>
        <v>3570210</v>
      </c>
      <c r="T845" s="9">
        <f t="shared" si="75"/>
        <v>48640</v>
      </c>
      <c r="W845" s="99"/>
    </row>
    <row r="846" spans="1:23" x14ac:dyDescent="0.25">
      <c r="A846" s="9">
        <v>140</v>
      </c>
      <c r="B846" s="9" t="s">
        <v>16</v>
      </c>
      <c r="C846" s="9" t="s">
        <v>800</v>
      </c>
      <c r="D846" s="9" t="s">
        <v>229</v>
      </c>
      <c r="E846" s="9" t="s">
        <v>224</v>
      </c>
      <c r="F846" s="9" t="s">
        <v>5</v>
      </c>
      <c r="G846" s="9" t="s">
        <v>525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6"/>
        <v>20_100-105</v>
      </c>
      <c r="O846" s="17" t="str">
        <f t="shared" si="72"/>
        <v>10_100-110</v>
      </c>
      <c r="P846" s="17" t="str">
        <f t="shared" si="73"/>
        <v>08_80&gt;</v>
      </c>
      <c r="Q846" s="9" t="s">
        <v>286</v>
      </c>
      <c r="R846" s="9" t="s">
        <v>639</v>
      </c>
      <c r="S846" s="9">
        <f t="shared" si="74"/>
        <v>14139300</v>
      </c>
      <c r="T846" s="9">
        <f t="shared" si="75"/>
        <v>192634</v>
      </c>
      <c r="W846" s="99"/>
    </row>
    <row r="847" spans="1:23" x14ac:dyDescent="0.25">
      <c r="A847" s="9">
        <v>40</v>
      </c>
      <c r="B847" s="9" t="s">
        <v>16</v>
      </c>
      <c r="C847" s="9" t="s">
        <v>571</v>
      </c>
      <c r="D847" s="9" t="s">
        <v>229</v>
      </c>
      <c r="E847" s="9" t="s">
        <v>224</v>
      </c>
      <c r="F847" s="9" t="s">
        <v>5</v>
      </c>
      <c r="G847" s="9" t="s">
        <v>525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6"/>
        <v>24_120-125</v>
      </c>
      <c r="O847" s="17" t="str">
        <f t="shared" si="72"/>
        <v>12_120-130</v>
      </c>
      <c r="P847" s="17" t="str">
        <f t="shared" si="73"/>
        <v>08_80&gt;</v>
      </c>
      <c r="Q847" s="9" t="s">
        <v>286</v>
      </c>
      <c r="R847" s="9" t="s">
        <v>639</v>
      </c>
      <c r="S847" s="9">
        <f t="shared" si="74"/>
        <v>4989880</v>
      </c>
      <c r="T847" s="9">
        <f t="shared" si="75"/>
        <v>67982</v>
      </c>
      <c r="W847" s="99"/>
    </row>
    <row r="848" spans="1:23" x14ac:dyDescent="0.25">
      <c r="A848" s="9">
        <v>17</v>
      </c>
      <c r="B848" s="9" t="s">
        <v>16</v>
      </c>
      <c r="C848" s="9" t="s">
        <v>189</v>
      </c>
      <c r="D848" s="9" t="s">
        <v>226</v>
      </c>
      <c r="E848" s="9" t="s">
        <v>224</v>
      </c>
      <c r="F848" s="9" t="s">
        <v>5</v>
      </c>
      <c r="G848" s="9" t="s">
        <v>170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6"/>
        <v>20_100-105</v>
      </c>
      <c r="O848" s="17" t="str">
        <f t="shared" si="72"/>
        <v>10_100-110</v>
      </c>
      <c r="P848" s="17" t="str">
        <f t="shared" si="73"/>
        <v>08_80&gt;</v>
      </c>
      <c r="Q848" s="9" t="s">
        <v>286</v>
      </c>
      <c r="R848" s="9" t="s">
        <v>639</v>
      </c>
      <c r="S848" s="9">
        <f t="shared" si="74"/>
        <v>1783011</v>
      </c>
      <c r="T848" s="9">
        <f t="shared" si="75"/>
        <v>24292</v>
      </c>
      <c r="W848" s="99"/>
    </row>
    <row r="849" spans="1:23" x14ac:dyDescent="0.25">
      <c r="A849" s="9">
        <v>78</v>
      </c>
      <c r="B849" s="9" t="s">
        <v>16</v>
      </c>
      <c r="C849" s="9" t="s">
        <v>572</v>
      </c>
      <c r="D849" s="9" t="s">
        <v>226</v>
      </c>
      <c r="E849" s="9" t="s">
        <v>224</v>
      </c>
      <c r="F849" s="9" t="s">
        <v>5</v>
      </c>
      <c r="G849" s="9" t="s">
        <v>525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6"/>
        <v>25_125-130</v>
      </c>
      <c r="O849" s="17" t="str">
        <f t="shared" si="72"/>
        <v>12_120-130</v>
      </c>
      <c r="P849" s="17" t="str">
        <f t="shared" si="73"/>
        <v>08_80&gt;</v>
      </c>
      <c r="Q849" s="9" t="s">
        <v>286</v>
      </c>
      <c r="R849" s="9" t="s">
        <v>639</v>
      </c>
      <c r="S849" s="9">
        <f t="shared" si="74"/>
        <v>9895392</v>
      </c>
      <c r="T849" s="9">
        <f t="shared" si="75"/>
        <v>134815</v>
      </c>
      <c r="W849" s="99"/>
    </row>
    <row r="850" spans="1:23" x14ac:dyDescent="0.25">
      <c r="A850" s="9">
        <v>21</v>
      </c>
      <c r="B850" s="9" t="s">
        <v>16</v>
      </c>
      <c r="C850" s="9" t="s">
        <v>616</v>
      </c>
      <c r="D850" s="9" t="s">
        <v>226</v>
      </c>
      <c r="E850" s="9" t="s">
        <v>224</v>
      </c>
      <c r="F850" s="9" t="s">
        <v>5</v>
      </c>
      <c r="G850" s="9" t="s">
        <v>525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6"/>
        <v>23_115-120</v>
      </c>
      <c r="O850" s="17" t="str">
        <f t="shared" si="72"/>
        <v>11_110-120</v>
      </c>
      <c r="P850" s="17" t="str">
        <f t="shared" si="73"/>
        <v>08_80&gt;</v>
      </c>
      <c r="Q850" s="9" t="s">
        <v>286</v>
      </c>
      <c r="R850" s="9" t="s">
        <v>639</v>
      </c>
      <c r="S850" s="9">
        <f t="shared" si="74"/>
        <v>2423505</v>
      </c>
      <c r="T850" s="9">
        <f t="shared" si="75"/>
        <v>33018</v>
      </c>
      <c r="W850" s="99"/>
    </row>
    <row r="851" spans="1:23" x14ac:dyDescent="0.25">
      <c r="A851" s="9">
        <v>14</v>
      </c>
      <c r="B851" s="9" t="s">
        <v>16</v>
      </c>
      <c r="C851" s="9" t="s">
        <v>573</v>
      </c>
      <c r="D851" s="9" t="s">
        <v>229</v>
      </c>
      <c r="E851" s="9" t="s">
        <v>224</v>
      </c>
      <c r="F851" s="9" t="s">
        <v>5</v>
      </c>
      <c r="G851" s="9" t="s">
        <v>525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6"/>
        <v>26_130-135</v>
      </c>
      <c r="O851" s="17" t="str">
        <f t="shared" si="72"/>
        <v>13_130-140</v>
      </c>
      <c r="P851" s="17" t="str">
        <f t="shared" si="73"/>
        <v>08_80&gt;</v>
      </c>
      <c r="Q851" s="9" t="s">
        <v>286</v>
      </c>
      <c r="R851" s="9" t="s">
        <v>639</v>
      </c>
      <c r="S851" s="9">
        <f t="shared" si="74"/>
        <v>1830640</v>
      </c>
      <c r="T851" s="9">
        <f t="shared" si="75"/>
        <v>24941</v>
      </c>
      <c r="W851" s="99"/>
    </row>
    <row r="852" spans="1:23" x14ac:dyDescent="0.25">
      <c r="A852" s="9">
        <v>17</v>
      </c>
      <c r="B852" s="9" t="s">
        <v>16</v>
      </c>
      <c r="C852" s="9" t="s">
        <v>574</v>
      </c>
      <c r="D852" s="9" t="s">
        <v>226</v>
      </c>
      <c r="E852" s="9" t="s">
        <v>224</v>
      </c>
      <c r="F852" s="9" t="s">
        <v>5</v>
      </c>
      <c r="G852" s="9" t="s">
        <v>525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6"/>
        <v>26_130-135</v>
      </c>
      <c r="O852" s="17" t="str">
        <f t="shared" si="72"/>
        <v>13_130-140</v>
      </c>
      <c r="P852" s="17" t="str">
        <f t="shared" si="73"/>
        <v>08_80&gt;</v>
      </c>
      <c r="Q852" s="9" t="s">
        <v>286</v>
      </c>
      <c r="R852" s="9" t="s">
        <v>639</v>
      </c>
      <c r="S852" s="9">
        <f t="shared" si="74"/>
        <v>2282879</v>
      </c>
      <c r="T852" s="9">
        <f t="shared" si="75"/>
        <v>31102</v>
      </c>
      <c r="W852" s="99"/>
    </row>
    <row r="853" spans="1:23" x14ac:dyDescent="0.25">
      <c r="A853" s="9">
        <v>133</v>
      </c>
      <c r="B853" s="9" t="s">
        <v>287</v>
      </c>
      <c r="C853" s="9" t="s">
        <v>390</v>
      </c>
      <c r="D853" s="9" t="s">
        <v>229</v>
      </c>
      <c r="E853" s="9" t="s">
        <v>224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391</v>
      </c>
      <c r="L853" s="9" t="s">
        <v>50</v>
      </c>
      <c r="M853" s="9">
        <v>64252</v>
      </c>
      <c r="N853" s="17" t="str">
        <f t="shared" si="76"/>
        <v>12_60-65</v>
      </c>
      <c r="O853" s="17" t="str">
        <f t="shared" si="72"/>
        <v>6_60-70</v>
      </c>
      <c r="P853" s="17" t="str">
        <f t="shared" si="73"/>
        <v>06_60-70</v>
      </c>
      <c r="Q853" s="9" t="s">
        <v>286</v>
      </c>
      <c r="R853" s="9" t="s">
        <v>639</v>
      </c>
      <c r="S853" s="9">
        <f t="shared" si="74"/>
        <v>8545516</v>
      </c>
      <c r="T853" s="9">
        <f t="shared" si="75"/>
        <v>116424</v>
      </c>
      <c r="W853" s="99"/>
    </row>
    <row r="854" spans="1:23" x14ac:dyDescent="0.25">
      <c r="A854" s="9">
        <v>2</v>
      </c>
      <c r="B854" s="9" t="s">
        <v>287</v>
      </c>
      <c r="C854" s="9" t="s">
        <v>392</v>
      </c>
      <c r="D854" s="9" t="s">
        <v>229</v>
      </c>
      <c r="E854" s="9" t="s">
        <v>224</v>
      </c>
      <c r="F854" s="9" t="s">
        <v>5</v>
      </c>
      <c r="G854" s="9" t="s">
        <v>170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6"/>
        <v>13_65-70</v>
      </c>
      <c r="O854" s="17" t="str">
        <f t="shared" si="72"/>
        <v>6_60-70</v>
      </c>
      <c r="P854" s="17" t="str">
        <f t="shared" si="73"/>
        <v>06_60-70</v>
      </c>
      <c r="Q854" s="9" t="s">
        <v>286</v>
      </c>
      <c r="R854" s="9" t="s">
        <v>639</v>
      </c>
      <c r="S854" s="9">
        <f t="shared" si="74"/>
        <v>130348</v>
      </c>
      <c r="T854" s="9">
        <f t="shared" si="75"/>
        <v>1776</v>
      </c>
      <c r="W854" s="99"/>
    </row>
    <row r="855" spans="1:23" x14ac:dyDescent="0.25">
      <c r="A855" s="9">
        <v>285</v>
      </c>
      <c r="B855" s="9" t="s">
        <v>287</v>
      </c>
      <c r="C855" s="9" t="s">
        <v>326</v>
      </c>
      <c r="D855" s="9" t="s">
        <v>225</v>
      </c>
      <c r="E855" s="9" t="s">
        <v>224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6"/>
        <v>11_55-60</v>
      </c>
      <c r="O855" s="17" t="str">
        <f t="shared" si="72"/>
        <v>5_50-60</v>
      </c>
      <c r="P855" s="17" t="str">
        <f t="shared" si="73"/>
        <v>05_50-60</v>
      </c>
      <c r="Q855" s="9" t="s">
        <v>286</v>
      </c>
      <c r="R855" s="9" t="s">
        <v>639</v>
      </c>
      <c r="S855" s="9">
        <f t="shared" si="74"/>
        <v>15794700</v>
      </c>
      <c r="T855" s="9">
        <f t="shared" si="75"/>
        <v>215187</v>
      </c>
      <c r="W855" s="99"/>
    </row>
    <row r="856" spans="1:23" x14ac:dyDescent="0.25">
      <c r="A856" s="9">
        <v>382</v>
      </c>
      <c r="B856" s="9" t="s">
        <v>287</v>
      </c>
      <c r="C856" s="9" t="s">
        <v>617</v>
      </c>
      <c r="D856" s="9" t="s">
        <v>225</v>
      </c>
      <c r="E856" s="9" t="s">
        <v>224</v>
      </c>
      <c r="F856" s="9" t="s">
        <v>1</v>
      </c>
      <c r="G856" s="9" t="s">
        <v>306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6"/>
        <v>11_55-60</v>
      </c>
      <c r="O856" s="17" t="str">
        <f t="shared" si="72"/>
        <v>5_50-60</v>
      </c>
      <c r="P856" s="17" t="str">
        <f t="shared" si="73"/>
        <v>05_50-60</v>
      </c>
      <c r="Q856" s="9" t="s">
        <v>286</v>
      </c>
      <c r="R856" s="9" t="s">
        <v>639</v>
      </c>
      <c r="S856" s="9">
        <f t="shared" si="74"/>
        <v>22248444</v>
      </c>
      <c r="T856" s="9">
        <f t="shared" si="75"/>
        <v>303112</v>
      </c>
      <c r="W856" s="99"/>
    </row>
    <row r="857" spans="1:23" x14ac:dyDescent="0.25">
      <c r="A857" s="9">
        <v>16</v>
      </c>
      <c r="B857" s="9" t="s">
        <v>287</v>
      </c>
      <c r="C857" s="9" t="s">
        <v>801</v>
      </c>
      <c r="D857" s="9" t="s">
        <v>229</v>
      </c>
      <c r="E857" s="9" t="s">
        <v>224</v>
      </c>
      <c r="F857" s="9" t="s">
        <v>5</v>
      </c>
      <c r="G857" s="9" t="s">
        <v>170</v>
      </c>
      <c r="H857" s="9" t="s">
        <v>2</v>
      </c>
      <c r="I857" s="9">
        <v>13</v>
      </c>
      <c r="J857" s="9" t="s">
        <v>480</v>
      </c>
      <c r="K857" s="9" t="s">
        <v>7</v>
      </c>
      <c r="L857" s="9" t="s">
        <v>50</v>
      </c>
      <c r="M857" s="9">
        <v>99742</v>
      </c>
      <c r="N857" s="17" t="str">
        <f t="shared" si="76"/>
        <v>19_95-100</v>
      </c>
      <c r="O857" s="17" t="str">
        <f t="shared" si="72"/>
        <v>9_90-100</v>
      </c>
      <c r="P857" s="17" t="str">
        <f t="shared" si="73"/>
        <v>08_80&gt;</v>
      </c>
      <c r="Q857" s="9" t="s">
        <v>286</v>
      </c>
      <c r="R857" s="9" t="s">
        <v>639</v>
      </c>
      <c r="S857" s="9">
        <f t="shared" si="74"/>
        <v>1595872</v>
      </c>
      <c r="T857" s="9">
        <f t="shared" si="75"/>
        <v>21742</v>
      </c>
      <c r="W857" s="99"/>
    </row>
    <row r="858" spans="1:23" x14ac:dyDescent="0.25">
      <c r="A858" s="9">
        <v>92</v>
      </c>
      <c r="B858" s="9" t="s">
        <v>287</v>
      </c>
      <c r="C858" s="9" t="s">
        <v>327</v>
      </c>
      <c r="D858" s="9" t="s">
        <v>229</v>
      </c>
      <c r="E858" s="9" t="s">
        <v>224</v>
      </c>
      <c r="F858" s="9" t="s">
        <v>5</v>
      </c>
      <c r="G858" s="9" t="s">
        <v>170</v>
      </c>
      <c r="H858" s="9" t="s">
        <v>513</v>
      </c>
      <c r="I858" s="9">
        <v>14</v>
      </c>
      <c r="J858" s="9" t="s">
        <v>394</v>
      </c>
      <c r="L858" s="9" t="s">
        <v>50</v>
      </c>
      <c r="M858" s="9">
        <v>112679</v>
      </c>
      <c r="N858" s="17" t="str">
        <f t="shared" si="76"/>
        <v>22_110-115</v>
      </c>
      <c r="O858" s="17" t="str">
        <f t="shared" ref="O858:O891" si="77">CONCATENATE(ROUNDDOWN(M858/10000,0),"_",ROUNDDOWN(M858/10000,0)*10,"-",ROUNDUP((M858+1)/10000,0)*10)</f>
        <v>11_110-120</v>
      </c>
      <c r="P858" s="17" t="str">
        <f t="shared" ref="P858:P891" si="78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286</v>
      </c>
      <c r="R858" s="9" t="s">
        <v>639</v>
      </c>
      <c r="S858" s="9">
        <f t="shared" ref="S858:S891" si="79">M858*A858</f>
        <v>10366468</v>
      </c>
      <c r="T858" s="9">
        <f t="shared" ref="T858:T891" si="80">ROUND(S858/73.4,0)</f>
        <v>141233</v>
      </c>
      <c r="W858" s="99"/>
    </row>
    <row r="859" spans="1:23" x14ac:dyDescent="0.25">
      <c r="A859" s="9">
        <v>1</v>
      </c>
      <c r="B859" s="9" t="s">
        <v>638</v>
      </c>
      <c r="C859" s="9" t="s">
        <v>802</v>
      </c>
      <c r="D859" s="9" t="s">
        <v>226</v>
      </c>
      <c r="E859" s="9" t="s">
        <v>224</v>
      </c>
      <c r="F859" s="9" t="s">
        <v>5</v>
      </c>
      <c r="G859" s="9" t="s">
        <v>354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6"/>
        <v>28_140-145</v>
      </c>
      <c r="O859" s="17" t="str">
        <f t="shared" si="77"/>
        <v>14_140-150</v>
      </c>
      <c r="P859" s="17" t="str">
        <f t="shared" si="78"/>
        <v>08_80&gt;</v>
      </c>
      <c r="Q859" s="9" t="s">
        <v>286</v>
      </c>
      <c r="R859" s="9" t="s">
        <v>639</v>
      </c>
      <c r="S859" s="9">
        <f t="shared" si="79"/>
        <v>142993</v>
      </c>
      <c r="T859" s="9">
        <f t="shared" si="80"/>
        <v>1948</v>
      </c>
      <c r="W859" s="99"/>
    </row>
    <row r="860" spans="1:23" x14ac:dyDescent="0.25">
      <c r="A860" s="9">
        <v>35</v>
      </c>
      <c r="B860" s="9" t="s">
        <v>638</v>
      </c>
      <c r="C860" s="9" t="s">
        <v>803</v>
      </c>
      <c r="D860" s="9" t="s">
        <v>229</v>
      </c>
      <c r="E860" s="9" t="s">
        <v>224</v>
      </c>
      <c r="F860" s="9" t="s">
        <v>1</v>
      </c>
      <c r="G860" s="9" t="s">
        <v>306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6"/>
        <v>11_55-60</v>
      </c>
      <c r="O860" s="17" t="str">
        <f t="shared" si="77"/>
        <v>5_50-60</v>
      </c>
      <c r="P860" s="17" t="str">
        <f t="shared" si="78"/>
        <v>05_50-60</v>
      </c>
      <c r="Q860" s="9" t="s">
        <v>286</v>
      </c>
      <c r="R860" s="9" t="s">
        <v>639</v>
      </c>
      <c r="S860" s="9">
        <f t="shared" si="79"/>
        <v>2099825</v>
      </c>
      <c r="T860" s="9">
        <f t="shared" si="80"/>
        <v>28608</v>
      </c>
      <c r="W860" s="99"/>
    </row>
    <row r="861" spans="1:23" x14ac:dyDescent="0.25">
      <c r="A861" s="9">
        <v>384</v>
      </c>
      <c r="B861" s="9" t="s">
        <v>638</v>
      </c>
      <c r="C861" s="9" t="s">
        <v>395</v>
      </c>
      <c r="D861" s="9" t="s">
        <v>229</v>
      </c>
      <c r="E861" s="9" t="s">
        <v>224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6"/>
        <v>10_50-55</v>
      </c>
      <c r="O861" s="17" t="str">
        <f t="shared" si="77"/>
        <v>5_50-60</v>
      </c>
      <c r="P861" s="17" t="str">
        <f t="shared" si="78"/>
        <v>05_50-60</v>
      </c>
      <c r="Q861" s="9" t="s">
        <v>286</v>
      </c>
      <c r="R861" s="9" t="s">
        <v>639</v>
      </c>
      <c r="S861" s="9">
        <f t="shared" si="79"/>
        <v>19476096</v>
      </c>
      <c r="T861" s="9">
        <f t="shared" si="80"/>
        <v>265342</v>
      </c>
      <c r="W861" s="99"/>
    </row>
    <row r="862" spans="1:23" x14ac:dyDescent="0.25">
      <c r="A862" s="9">
        <v>10</v>
      </c>
      <c r="B862" s="9" t="s">
        <v>638</v>
      </c>
      <c r="C862" s="9" t="s">
        <v>396</v>
      </c>
      <c r="D862" s="9" t="s">
        <v>226</v>
      </c>
      <c r="E862" s="9" t="s">
        <v>224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6"/>
        <v>10_50-55</v>
      </c>
      <c r="O862" s="17" t="str">
        <f t="shared" si="77"/>
        <v>5_50-60</v>
      </c>
      <c r="P862" s="17" t="str">
        <f t="shared" si="78"/>
        <v>05_50-60</v>
      </c>
      <c r="Q862" s="9" t="s">
        <v>286</v>
      </c>
      <c r="R862" s="9" t="s">
        <v>639</v>
      </c>
      <c r="S862" s="9">
        <f t="shared" si="79"/>
        <v>536630</v>
      </c>
      <c r="T862" s="9">
        <f t="shared" si="80"/>
        <v>7311</v>
      </c>
      <c r="W862" s="99"/>
    </row>
    <row r="863" spans="1:23" x14ac:dyDescent="0.25">
      <c r="A863" s="9">
        <v>2</v>
      </c>
      <c r="B863" s="9" t="s">
        <v>638</v>
      </c>
      <c r="C863" s="9" t="s">
        <v>514</v>
      </c>
      <c r="D863" s="9" t="s">
        <v>226</v>
      </c>
      <c r="E863" s="9" t="s">
        <v>224</v>
      </c>
      <c r="F863" s="9" t="s">
        <v>1</v>
      </c>
      <c r="G863" s="9" t="s">
        <v>306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6"/>
        <v>11_55-60</v>
      </c>
      <c r="O863" s="17" t="str">
        <f t="shared" si="77"/>
        <v>5_50-60</v>
      </c>
      <c r="P863" s="17" t="str">
        <f t="shared" si="78"/>
        <v>05_50-60</v>
      </c>
      <c r="Q863" s="9" t="s">
        <v>286</v>
      </c>
      <c r="R863" s="9" t="s">
        <v>639</v>
      </c>
      <c r="S863" s="9">
        <f t="shared" si="79"/>
        <v>119550</v>
      </c>
      <c r="T863" s="9">
        <f t="shared" si="80"/>
        <v>1629</v>
      </c>
      <c r="W863" s="99"/>
    </row>
    <row r="864" spans="1:23" x14ac:dyDescent="0.25">
      <c r="A864" s="9">
        <v>282</v>
      </c>
      <c r="B864" s="9" t="s">
        <v>638</v>
      </c>
      <c r="C864" s="9" t="s">
        <v>328</v>
      </c>
      <c r="D864" s="9" t="s">
        <v>225</v>
      </c>
      <c r="E864" s="9" t="s">
        <v>224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6"/>
        <v>11_55-60</v>
      </c>
      <c r="O864" s="17" t="str">
        <f t="shared" si="77"/>
        <v>5_50-60</v>
      </c>
      <c r="P864" s="17" t="str">
        <f t="shared" si="78"/>
        <v>05_50-60</v>
      </c>
      <c r="Q864" s="9" t="s">
        <v>286</v>
      </c>
      <c r="R864" s="9" t="s">
        <v>639</v>
      </c>
      <c r="S864" s="9">
        <f t="shared" si="79"/>
        <v>16806072</v>
      </c>
      <c r="T864" s="9">
        <f t="shared" si="80"/>
        <v>228966</v>
      </c>
      <c r="W864" s="99"/>
    </row>
    <row r="865" spans="1:23" x14ac:dyDescent="0.25">
      <c r="A865" s="9">
        <v>2</v>
      </c>
      <c r="B865" s="9" t="s">
        <v>638</v>
      </c>
      <c r="C865" s="9" t="s">
        <v>575</v>
      </c>
      <c r="D865" s="9" t="s">
        <v>223</v>
      </c>
      <c r="E865" s="9" t="s">
        <v>224</v>
      </c>
      <c r="F865" s="9" t="s">
        <v>5</v>
      </c>
      <c r="G865" s="9" t="s">
        <v>354</v>
      </c>
      <c r="H865" s="9" t="s">
        <v>335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6"/>
        <v>18_90-95</v>
      </c>
      <c r="O865" s="17" t="str">
        <f t="shared" si="77"/>
        <v>9_90-100</v>
      </c>
      <c r="P865" s="17" t="str">
        <f t="shared" si="78"/>
        <v>08_80&gt;</v>
      </c>
      <c r="Q865" s="9" t="s">
        <v>286</v>
      </c>
      <c r="R865" s="9" t="s">
        <v>639</v>
      </c>
      <c r="S865" s="9">
        <f t="shared" si="79"/>
        <v>184984</v>
      </c>
      <c r="T865" s="9">
        <f t="shared" si="80"/>
        <v>2520</v>
      </c>
      <c r="W865" s="99"/>
    </row>
    <row r="866" spans="1:23" x14ac:dyDescent="0.25">
      <c r="A866" s="9">
        <v>204</v>
      </c>
      <c r="B866" s="9" t="s">
        <v>638</v>
      </c>
      <c r="C866" s="9" t="s">
        <v>804</v>
      </c>
      <c r="D866" s="9" t="s">
        <v>225</v>
      </c>
      <c r="E866" s="9" t="s">
        <v>224</v>
      </c>
      <c r="F866" s="9" t="s">
        <v>1</v>
      </c>
      <c r="G866" s="9" t="s">
        <v>306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6"/>
        <v>13_65-70</v>
      </c>
      <c r="O866" s="17" t="str">
        <f t="shared" si="77"/>
        <v>6_60-70</v>
      </c>
      <c r="P866" s="17" t="str">
        <f t="shared" si="78"/>
        <v>06_60-70</v>
      </c>
      <c r="Q866" s="9" t="s">
        <v>286</v>
      </c>
      <c r="R866" s="9" t="s">
        <v>639</v>
      </c>
      <c r="S866" s="9">
        <f t="shared" si="79"/>
        <v>14278572</v>
      </c>
      <c r="T866" s="9">
        <f t="shared" si="80"/>
        <v>194531</v>
      </c>
      <c r="W866" s="99"/>
    </row>
    <row r="867" spans="1:23" x14ac:dyDescent="0.25">
      <c r="A867" s="9">
        <v>50</v>
      </c>
      <c r="B867" s="9" t="s">
        <v>29</v>
      </c>
      <c r="C867" s="9" t="s">
        <v>29</v>
      </c>
      <c r="D867" s="9" t="s">
        <v>229</v>
      </c>
      <c r="E867" s="9" t="s">
        <v>224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6"/>
        <v>5_25-30</v>
      </c>
      <c r="O867" s="17" t="str">
        <f t="shared" si="77"/>
        <v>2_20-30</v>
      </c>
      <c r="P867" s="17" t="str">
        <f t="shared" si="78"/>
        <v>02_20-30</v>
      </c>
      <c r="Q867" s="9" t="s">
        <v>286</v>
      </c>
      <c r="R867" s="9" t="s">
        <v>639</v>
      </c>
      <c r="S867" s="9">
        <f t="shared" si="79"/>
        <v>1270000</v>
      </c>
      <c r="T867" s="9">
        <f t="shared" si="80"/>
        <v>17302</v>
      </c>
    </row>
    <row r="868" spans="1:23" x14ac:dyDescent="0.25">
      <c r="A868" s="9">
        <v>50</v>
      </c>
      <c r="B868" s="9" t="s">
        <v>29</v>
      </c>
      <c r="C868" s="9" t="s">
        <v>29</v>
      </c>
      <c r="D868" s="9" t="s">
        <v>225</v>
      </c>
      <c r="E868" s="9" t="s">
        <v>224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6"/>
        <v>6_30-35</v>
      </c>
      <c r="O868" s="17" t="str">
        <f t="shared" si="77"/>
        <v>3_30-40</v>
      </c>
      <c r="P868" s="17" t="str">
        <f t="shared" si="78"/>
        <v>03_30-40</v>
      </c>
      <c r="Q868" s="9" t="s">
        <v>286</v>
      </c>
      <c r="R868" s="9" t="s">
        <v>639</v>
      </c>
      <c r="S868" s="9">
        <f t="shared" si="79"/>
        <v>1550000</v>
      </c>
      <c r="T868" s="9">
        <f t="shared" si="80"/>
        <v>21117</v>
      </c>
    </row>
    <row r="869" spans="1:23" x14ac:dyDescent="0.25">
      <c r="A869" s="9">
        <v>2050</v>
      </c>
      <c r="B869" s="9" t="s">
        <v>29</v>
      </c>
      <c r="C869" s="9" t="s">
        <v>29</v>
      </c>
      <c r="D869" s="9" t="s">
        <v>225</v>
      </c>
      <c r="E869" s="9" t="s">
        <v>224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6"/>
        <v>5_25-30</v>
      </c>
      <c r="O869" s="17" t="str">
        <f t="shared" si="77"/>
        <v>2_20-30</v>
      </c>
      <c r="P869" s="17" t="str">
        <f t="shared" si="78"/>
        <v>02_20-30</v>
      </c>
      <c r="Q869" s="9" t="s">
        <v>286</v>
      </c>
      <c r="R869" s="9" t="s">
        <v>639</v>
      </c>
      <c r="S869" s="9">
        <f t="shared" si="79"/>
        <v>56170000</v>
      </c>
      <c r="T869" s="9">
        <f t="shared" si="80"/>
        <v>765259</v>
      </c>
    </row>
    <row r="870" spans="1:23" x14ac:dyDescent="0.25">
      <c r="A870" s="9">
        <v>10</v>
      </c>
      <c r="B870" s="9" t="s">
        <v>29</v>
      </c>
      <c r="C870" s="9" t="s">
        <v>29</v>
      </c>
      <c r="D870" s="9" t="s">
        <v>225</v>
      </c>
      <c r="E870" s="9" t="s">
        <v>224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6"/>
        <v>7_35-40</v>
      </c>
      <c r="O870" s="17" t="str">
        <f t="shared" si="77"/>
        <v>3_30-40</v>
      </c>
      <c r="P870" s="17" t="str">
        <f t="shared" si="78"/>
        <v>03_30-40</v>
      </c>
      <c r="Q870" s="9" t="s">
        <v>286</v>
      </c>
      <c r="R870" s="9" t="s">
        <v>639</v>
      </c>
      <c r="S870" s="9">
        <f t="shared" si="79"/>
        <v>357000</v>
      </c>
      <c r="T870" s="9">
        <f t="shared" si="80"/>
        <v>4864</v>
      </c>
    </row>
    <row r="871" spans="1:23" x14ac:dyDescent="0.25">
      <c r="A871" s="9">
        <v>20</v>
      </c>
      <c r="B871" s="9" t="s">
        <v>29</v>
      </c>
      <c r="C871" s="9" t="s">
        <v>29</v>
      </c>
      <c r="D871" s="9" t="s">
        <v>225</v>
      </c>
      <c r="E871" s="9" t="s">
        <v>224</v>
      </c>
      <c r="F871" s="9" t="s">
        <v>5</v>
      </c>
      <c r="G871" s="9" t="s">
        <v>170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6"/>
        <v>7_35-40</v>
      </c>
      <c r="O871" s="17" t="str">
        <f t="shared" si="77"/>
        <v>3_30-40</v>
      </c>
      <c r="P871" s="17" t="str">
        <f t="shared" si="78"/>
        <v>03_30-40</v>
      </c>
      <c r="Q871" s="9" t="s">
        <v>286</v>
      </c>
      <c r="R871" s="9" t="s">
        <v>639</v>
      </c>
      <c r="S871" s="9">
        <f t="shared" si="79"/>
        <v>760000</v>
      </c>
      <c r="T871" s="9">
        <f t="shared" si="80"/>
        <v>10354</v>
      </c>
    </row>
    <row r="872" spans="1:23" x14ac:dyDescent="0.25">
      <c r="A872" s="9">
        <v>30</v>
      </c>
      <c r="B872" s="9" t="s">
        <v>29</v>
      </c>
      <c r="C872" s="9" t="s">
        <v>29</v>
      </c>
      <c r="D872" s="9" t="s">
        <v>225</v>
      </c>
      <c r="E872" s="9" t="s">
        <v>224</v>
      </c>
      <c r="F872" s="9" t="s">
        <v>5</v>
      </c>
      <c r="G872" s="9" t="s">
        <v>183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6"/>
        <v>7_35-40</v>
      </c>
      <c r="O872" s="17" t="str">
        <f t="shared" si="77"/>
        <v>3_30-40</v>
      </c>
      <c r="P872" s="17" t="str">
        <f t="shared" si="78"/>
        <v>03_30-40</v>
      </c>
      <c r="Q872" s="9" t="s">
        <v>286</v>
      </c>
      <c r="R872" s="9" t="s">
        <v>639</v>
      </c>
      <c r="S872" s="9">
        <f t="shared" si="79"/>
        <v>1155000</v>
      </c>
      <c r="T872" s="9">
        <f t="shared" si="80"/>
        <v>15736</v>
      </c>
    </row>
    <row r="873" spans="1:23" x14ac:dyDescent="0.25">
      <c r="A873" s="9">
        <v>10</v>
      </c>
      <c r="B873" s="9" t="s">
        <v>29</v>
      </c>
      <c r="C873" s="9" t="s">
        <v>29</v>
      </c>
      <c r="D873" s="9" t="s">
        <v>223</v>
      </c>
      <c r="E873" s="9" t="s">
        <v>224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6"/>
        <v>7_35-40</v>
      </c>
      <c r="O873" s="17" t="str">
        <f t="shared" si="77"/>
        <v>3_30-40</v>
      </c>
      <c r="P873" s="17" t="str">
        <f t="shared" si="78"/>
        <v>03_30-40</v>
      </c>
      <c r="Q873" s="9" t="s">
        <v>286</v>
      </c>
      <c r="R873" s="9" t="s">
        <v>639</v>
      </c>
      <c r="S873" s="9">
        <f t="shared" si="79"/>
        <v>350000</v>
      </c>
      <c r="T873" s="9">
        <f t="shared" si="80"/>
        <v>4768</v>
      </c>
    </row>
    <row r="874" spans="1:23" x14ac:dyDescent="0.25">
      <c r="A874" s="9">
        <v>20</v>
      </c>
      <c r="B874" s="9" t="s">
        <v>29</v>
      </c>
      <c r="C874" s="9" t="s">
        <v>29</v>
      </c>
      <c r="D874" s="9" t="s">
        <v>223</v>
      </c>
      <c r="E874" s="9" t="s">
        <v>224</v>
      </c>
      <c r="F874" s="9" t="s">
        <v>1</v>
      </c>
      <c r="G874" s="9" t="s">
        <v>306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6"/>
        <v>7_35-40</v>
      </c>
      <c r="O874" s="17" t="str">
        <f t="shared" si="77"/>
        <v>3_30-40</v>
      </c>
      <c r="P874" s="17" t="str">
        <f t="shared" si="78"/>
        <v>03_30-40</v>
      </c>
      <c r="Q874" s="9" t="s">
        <v>286</v>
      </c>
      <c r="R874" s="9" t="s">
        <v>639</v>
      </c>
      <c r="S874" s="9">
        <f t="shared" si="79"/>
        <v>700000</v>
      </c>
      <c r="T874" s="9">
        <f t="shared" si="80"/>
        <v>9537</v>
      </c>
    </row>
    <row r="875" spans="1:23" x14ac:dyDescent="0.25">
      <c r="A875" s="9">
        <v>40</v>
      </c>
      <c r="B875" s="9" t="s">
        <v>29</v>
      </c>
      <c r="C875" s="9" t="s">
        <v>29</v>
      </c>
      <c r="D875" s="9" t="s">
        <v>226</v>
      </c>
      <c r="E875" s="9" t="s">
        <v>224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6"/>
        <v>12_60-65</v>
      </c>
      <c r="O875" s="17" t="str">
        <f t="shared" si="77"/>
        <v>6_60-70</v>
      </c>
      <c r="P875" s="17" t="str">
        <f t="shared" si="78"/>
        <v>06_60-70</v>
      </c>
      <c r="Q875" s="9" t="s">
        <v>286</v>
      </c>
      <c r="R875" s="9" t="s">
        <v>639</v>
      </c>
      <c r="S875" s="9">
        <f t="shared" si="79"/>
        <v>2440000</v>
      </c>
      <c r="T875" s="9">
        <f t="shared" si="80"/>
        <v>33243</v>
      </c>
    </row>
    <row r="876" spans="1:23" x14ac:dyDescent="0.25">
      <c r="A876" s="9">
        <v>1160</v>
      </c>
      <c r="B876" s="9" t="s">
        <v>29</v>
      </c>
      <c r="C876" s="9" t="s">
        <v>29</v>
      </c>
      <c r="D876" s="9" t="s">
        <v>229</v>
      </c>
      <c r="E876" s="9" t="s">
        <v>224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6"/>
        <v>5_25-30</v>
      </c>
      <c r="O876" s="17" t="str">
        <f t="shared" si="77"/>
        <v>2_20-30</v>
      </c>
      <c r="P876" s="17" t="str">
        <f t="shared" si="78"/>
        <v>02_20-30</v>
      </c>
      <c r="Q876" s="9" t="s">
        <v>286</v>
      </c>
      <c r="R876" s="9" t="s">
        <v>639</v>
      </c>
      <c r="S876" s="9">
        <f t="shared" si="79"/>
        <v>33176000</v>
      </c>
      <c r="T876" s="9">
        <f t="shared" si="80"/>
        <v>451989</v>
      </c>
    </row>
    <row r="877" spans="1:23" x14ac:dyDescent="0.25">
      <c r="A877" s="9">
        <v>120</v>
      </c>
      <c r="B877" s="9" t="s">
        <v>29</v>
      </c>
      <c r="C877" s="9" t="s">
        <v>29</v>
      </c>
      <c r="D877" s="9" t="s">
        <v>229</v>
      </c>
      <c r="E877" s="9" t="s">
        <v>224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6"/>
        <v>5_25-30</v>
      </c>
      <c r="O877" s="17" t="str">
        <f t="shared" si="77"/>
        <v>2_20-30</v>
      </c>
      <c r="P877" s="17" t="str">
        <f t="shared" si="78"/>
        <v>02_20-30</v>
      </c>
      <c r="Q877" s="9" t="s">
        <v>286</v>
      </c>
      <c r="R877" s="9" t="s">
        <v>639</v>
      </c>
      <c r="S877" s="9">
        <f t="shared" si="79"/>
        <v>3048000</v>
      </c>
      <c r="T877" s="9">
        <f t="shared" si="80"/>
        <v>41526</v>
      </c>
    </row>
    <row r="878" spans="1:23" x14ac:dyDescent="0.25">
      <c r="A878" s="9">
        <v>10</v>
      </c>
      <c r="B878" s="9" t="s">
        <v>29</v>
      </c>
      <c r="C878" s="9" t="s">
        <v>29</v>
      </c>
      <c r="D878" s="9" t="s">
        <v>229</v>
      </c>
      <c r="E878" s="9" t="s">
        <v>224</v>
      </c>
      <c r="F878" s="9" t="s">
        <v>5</v>
      </c>
      <c r="G878" s="9" t="s">
        <v>170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6"/>
        <v>6_30-35</v>
      </c>
      <c r="O878" s="17" t="str">
        <f t="shared" si="77"/>
        <v>3_30-40</v>
      </c>
      <c r="P878" s="17" t="str">
        <f t="shared" si="78"/>
        <v>03_30-40</v>
      </c>
      <c r="Q878" s="9" t="s">
        <v>286</v>
      </c>
      <c r="R878" s="9" t="s">
        <v>639</v>
      </c>
      <c r="S878" s="9">
        <f t="shared" si="79"/>
        <v>310000</v>
      </c>
      <c r="T878" s="9">
        <f t="shared" si="80"/>
        <v>4223</v>
      </c>
    </row>
    <row r="879" spans="1:23" x14ac:dyDescent="0.25">
      <c r="A879" s="9">
        <v>10</v>
      </c>
      <c r="B879" s="9" t="s">
        <v>29</v>
      </c>
      <c r="C879" s="9" t="s">
        <v>29</v>
      </c>
      <c r="D879" s="9" t="s">
        <v>229</v>
      </c>
      <c r="E879" s="9" t="s">
        <v>224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6"/>
        <v>5_25-30</v>
      </c>
      <c r="O879" s="17" t="str">
        <f t="shared" si="77"/>
        <v>2_20-30</v>
      </c>
      <c r="P879" s="17" t="str">
        <f t="shared" si="78"/>
        <v>02_20-30</v>
      </c>
      <c r="Q879" s="9" t="s">
        <v>286</v>
      </c>
      <c r="R879" s="9" t="s">
        <v>639</v>
      </c>
      <c r="S879" s="9">
        <f t="shared" si="79"/>
        <v>290000</v>
      </c>
      <c r="T879" s="9">
        <f t="shared" si="80"/>
        <v>3951</v>
      </c>
    </row>
    <row r="880" spans="1:23" x14ac:dyDescent="0.25">
      <c r="A880" s="9">
        <v>20</v>
      </c>
      <c r="B880" s="9" t="s">
        <v>29</v>
      </c>
      <c r="C880" s="9" t="s">
        <v>29</v>
      </c>
      <c r="D880" s="9" t="s">
        <v>229</v>
      </c>
      <c r="E880" s="9" t="s">
        <v>224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6"/>
        <v>5_25-30</v>
      </c>
      <c r="O880" s="17" t="str">
        <f t="shared" si="77"/>
        <v>2_20-30</v>
      </c>
      <c r="P880" s="17" t="str">
        <f t="shared" si="78"/>
        <v>02_20-30</v>
      </c>
      <c r="Q880" s="9" t="s">
        <v>286</v>
      </c>
      <c r="R880" s="9" t="s">
        <v>639</v>
      </c>
      <c r="S880" s="9">
        <f t="shared" si="79"/>
        <v>566000</v>
      </c>
      <c r="T880" s="9">
        <f t="shared" si="80"/>
        <v>7711</v>
      </c>
    </row>
    <row r="881" spans="1:20" x14ac:dyDescent="0.25">
      <c r="A881" s="9">
        <v>90</v>
      </c>
      <c r="B881" s="9" t="s">
        <v>29</v>
      </c>
      <c r="C881" s="9" t="s">
        <v>29</v>
      </c>
      <c r="D881" s="9" t="s">
        <v>229</v>
      </c>
      <c r="E881" s="9" t="s">
        <v>224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6"/>
        <v>5_25-30</v>
      </c>
      <c r="O881" s="17" t="str">
        <f t="shared" si="77"/>
        <v>2_20-30</v>
      </c>
      <c r="P881" s="17" t="str">
        <f t="shared" si="78"/>
        <v>02_20-30</v>
      </c>
      <c r="Q881" s="9" t="s">
        <v>286</v>
      </c>
      <c r="R881" s="9" t="s">
        <v>639</v>
      </c>
      <c r="S881" s="9">
        <f t="shared" si="79"/>
        <v>2457000</v>
      </c>
      <c r="T881" s="9">
        <f t="shared" si="80"/>
        <v>33474</v>
      </c>
    </row>
    <row r="882" spans="1:20" x14ac:dyDescent="0.25">
      <c r="A882" s="9">
        <v>1250</v>
      </c>
      <c r="B882" s="9" t="s">
        <v>29</v>
      </c>
      <c r="C882" s="9" t="s">
        <v>29</v>
      </c>
      <c r="D882" s="9" t="s">
        <v>229</v>
      </c>
      <c r="E882" s="9" t="s">
        <v>224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6"/>
        <v>4_20-25</v>
      </c>
      <c r="O882" s="17" t="str">
        <f t="shared" si="77"/>
        <v>2_20-30</v>
      </c>
      <c r="P882" s="17" t="str">
        <f t="shared" si="78"/>
        <v>02_20-30</v>
      </c>
      <c r="Q882" s="9" t="s">
        <v>286</v>
      </c>
      <c r="R882" s="9" t="s">
        <v>639</v>
      </c>
      <c r="S882" s="9">
        <f t="shared" si="79"/>
        <v>30625000</v>
      </c>
      <c r="T882" s="9">
        <f t="shared" si="80"/>
        <v>417234</v>
      </c>
    </row>
    <row r="883" spans="1:20" x14ac:dyDescent="0.25">
      <c r="A883" s="9">
        <v>150</v>
      </c>
      <c r="B883" s="9" t="s">
        <v>29</v>
      </c>
      <c r="C883" s="9" t="s">
        <v>29</v>
      </c>
      <c r="D883" s="9" t="s">
        <v>229</v>
      </c>
      <c r="E883" s="9" t="s">
        <v>224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6"/>
        <v>3_15-20</v>
      </c>
      <c r="O883" s="17" t="str">
        <f t="shared" si="77"/>
        <v>1_10-20</v>
      </c>
      <c r="P883" s="17" t="str">
        <f t="shared" si="78"/>
        <v>01_&lt;20</v>
      </c>
      <c r="Q883" s="9" t="s">
        <v>286</v>
      </c>
      <c r="R883" s="9" t="s">
        <v>639</v>
      </c>
      <c r="S883" s="9">
        <f t="shared" si="79"/>
        <v>2985000</v>
      </c>
      <c r="T883" s="9">
        <f t="shared" si="80"/>
        <v>40668</v>
      </c>
    </row>
    <row r="884" spans="1:20" x14ac:dyDescent="0.25">
      <c r="A884" s="9">
        <v>20</v>
      </c>
      <c r="B884" s="9" t="s">
        <v>29</v>
      </c>
      <c r="C884" s="9" t="s">
        <v>29</v>
      </c>
      <c r="D884" s="9" t="s">
        <v>229</v>
      </c>
      <c r="E884" s="9" t="s">
        <v>224</v>
      </c>
      <c r="F884" s="9" t="s">
        <v>5</v>
      </c>
      <c r="G884" s="9" t="s">
        <v>183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6"/>
        <v>12_60-65</v>
      </c>
      <c r="O884" s="17" t="str">
        <f t="shared" si="77"/>
        <v>6_60-70</v>
      </c>
      <c r="P884" s="17" t="str">
        <f t="shared" si="78"/>
        <v>06_60-70</v>
      </c>
      <c r="Q884" s="9" t="s">
        <v>286</v>
      </c>
      <c r="R884" s="9" t="s">
        <v>639</v>
      </c>
      <c r="S884" s="9">
        <f t="shared" si="79"/>
        <v>1200000</v>
      </c>
      <c r="T884" s="9">
        <f t="shared" si="80"/>
        <v>16349</v>
      </c>
    </row>
    <row r="885" spans="1:20" x14ac:dyDescent="0.25">
      <c r="A885" s="9">
        <v>130</v>
      </c>
      <c r="B885" s="9" t="s">
        <v>29</v>
      </c>
      <c r="C885" s="9" t="s">
        <v>29</v>
      </c>
      <c r="D885" s="9" t="s">
        <v>229</v>
      </c>
      <c r="E885" s="9" t="s">
        <v>224</v>
      </c>
      <c r="F885" s="9" t="s">
        <v>5</v>
      </c>
      <c r="G885" s="9" t="s">
        <v>183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6"/>
        <v>13_65-70</v>
      </c>
      <c r="O885" s="17" t="str">
        <f t="shared" si="77"/>
        <v>6_60-70</v>
      </c>
      <c r="P885" s="17" t="str">
        <f t="shared" si="78"/>
        <v>06_60-70</v>
      </c>
      <c r="Q885" s="9" t="s">
        <v>286</v>
      </c>
      <c r="R885" s="9" t="s">
        <v>639</v>
      </c>
      <c r="S885" s="9">
        <f t="shared" si="79"/>
        <v>8450000</v>
      </c>
      <c r="T885" s="9">
        <f t="shared" si="80"/>
        <v>115123</v>
      </c>
    </row>
    <row r="886" spans="1:20" x14ac:dyDescent="0.25">
      <c r="A886" s="9">
        <v>10</v>
      </c>
      <c r="B886" s="9" t="s">
        <v>29</v>
      </c>
      <c r="C886" s="9" t="s">
        <v>29</v>
      </c>
      <c r="D886" s="9" t="s">
        <v>230</v>
      </c>
      <c r="E886" s="9" t="s">
        <v>224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6"/>
        <v>3_15-20</v>
      </c>
      <c r="O886" s="17" t="str">
        <f t="shared" si="77"/>
        <v>1_10-20</v>
      </c>
      <c r="P886" s="17" t="str">
        <f t="shared" si="78"/>
        <v>01_&lt;20</v>
      </c>
      <c r="Q886" s="9" t="s">
        <v>286</v>
      </c>
      <c r="R886" s="9" t="s">
        <v>639</v>
      </c>
      <c r="S886" s="9">
        <f t="shared" si="79"/>
        <v>178000</v>
      </c>
      <c r="T886" s="9">
        <f t="shared" si="80"/>
        <v>2425</v>
      </c>
    </row>
    <row r="887" spans="1:20" x14ac:dyDescent="0.25">
      <c r="A887" s="9">
        <v>260</v>
      </c>
      <c r="B887" s="9" t="s">
        <v>29</v>
      </c>
      <c r="C887" s="9" t="s">
        <v>29</v>
      </c>
      <c r="D887" s="9" t="s">
        <v>230</v>
      </c>
      <c r="E887" s="9" t="s">
        <v>224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6"/>
        <v>3_15-20</v>
      </c>
      <c r="O887" s="17" t="str">
        <f t="shared" si="77"/>
        <v>1_10-20</v>
      </c>
      <c r="P887" s="17" t="str">
        <f t="shared" si="78"/>
        <v>01_&lt;20</v>
      </c>
      <c r="Q887" s="9" t="s">
        <v>286</v>
      </c>
      <c r="R887" s="9" t="s">
        <v>639</v>
      </c>
      <c r="S887" s="9">
        <f t="shared" si="79"/>
        <v>5018000</v>
      </c>
      <c r="T887" s="9">
        <f t="shared" si="80"/>
        <v>68365</v>
      </c>
    </row>
    <row r="888" spans="1:20" x14ac:dyDescent="0.25">
      <c r="A888" s="9">
        <v>160</v>
      </c>
      <c r="B888" s="9" t="s">
        <v>29</v>
      </c>
      <c r="C888" s="9" t="s">
        <v>29</v>
      </c>
      <c r="D888" s="9" t="s">
        <v>230</v>
      </c>
      <c r="E888" s="9" t="s">
        <v>224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6"/>
        <v>4_20-25</v>
      </c>
      <c r="O888" s="17" t="str">
        <f t="shared" si="77"/>
        <v>2_20-30</v>
      </c>
      <c r="P888" s="17" t="str">
        <f t="shared" si="78"/>
        <v>02_20-30</v>
      </c>
      <c r="Q888" s="9" t="s">
        <v>286</v>
      </c>
      <c r="R888" s="9" t="s">
        <v>639</v>
      </c>
      <c r="S888" s="9">
        <f t="shared" si="79"/>
        <v>3408000</v>
      </c>
      <c r="T888" s="9">
        <f t="shared" si="80"/>
        <v>46431</v>
      </c>
    </row>
    <row r="889" spans="1:20" x14ac:dyDescent="0.25">
      <c r="A889" s="9">
        <v>1670</v>
      </c>
      <c r="B889" s="9" t="s">
        <v>29</v>
      </c>
      <c r="C889" s="9" t="s">
        <v>29</v>
      </c>
      <c r="D889" s="9" t="s">
        <v>230</v>
      </c>
      <c r="E889" s="9" t="s">
        <v>228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6"/>
        <v>5_25-30</v>
      </c>
      <c r="O889" s="17" t="str">
        <f t="shared" si="77"/>
        <v>2_20-30</v>
      </c>
      <c r="P889" s="17" t="str">
        <f t="shared" si="78"/>
        <v>02_20-30</v>
      </c>
      <c r="Q889" s="9" t="s">
        <v>286</v>
      </c>
      <c r="R889" s="9" t="s">
        <v>639</v>
      </c>
      <c r="S889" s="9">
        <f t="shared" si="79"/>
        <v>42752000</v>
      </c>
      <c r="T889" s="9">
        <f t="shared" si="80"/>
        <v>582452</v>
      </c>
    </row>
    <row r="890" spans="1:20" x14ac:dyDescent="0.25">
      <c r="A890" s="9">
        <v>1610</v>
      </c>
      <c r="B890" s="9" t="s">
        <v>29</v>
      </c>
      <c r="C890" s="9" t="s">
        <v>29</v>
      </c>
      <c r="D890" s="9" t="s">
        <v>230</v>
      </c>
      <c r="E890" s="9" t="s">
        <v>228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6"/>
        <v>5_25-30</v>
      </c>
      <c r="O890" s="17" t="str">
        <f t="shared" si="77"/>
        <v>2_20-30</v>
      </c>
      <c r="P890" s="17" t="str">
        <f t="shared" si="78"/>
        <v>02_20-30</v>
      </c>
      <c r="Q890" s="9" t="s">
        <v>286</v>
      </c>
      <c r="R890" s="9" t="s">
        <v>639</v>
      </c>
      <c r="S890" s="9">
        <f t="shared" si="79"/>
        <v>42987000</v>
      </c>
      <c r="T890" s="9">
        <f t="shared" si="80"/>
        <v>585654</v>
      </c>
    </row>
    <row r="891" spans="1:20" x14ac:dyDescent="0.25">
      <c r="A891" s="9">
        <v>870</v>
      </c>
      <c r="B891" s="9" t="s">
        <v>29</v>
      </c>
      <c r="C891" s="9" t="s">
        <v>29</v>
      </c>
      <c r="D891" s="9" t="s">
        <v>229</v>
      </c>
      <c r="E891" s="9" t="s">
        <v>228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6"/>
        <v>6_30-35</v>
      </c>
      <c r="O891" s="17" t="str">
        <f t="shared" si="77"/>
        <v>3_30-40</v>
      </c>
      <c r="P891" s="17" t="str">
        <f t="shared" si="78"/>
        <v>03_30-40</v>
      </c>
      <c r="Q891" s="9" t="s">
        <v>286</v>
      </c>
      <c r="R891" s="9" t="s">
        <v>639</v>
      </c>
      <c r="S891" s="9">
        <f t="shared" si="79"/>
        <v>26204400</v>
      </c>
      <c r="T891" s="9">
        <f t="shared" si="80"/>
        <v>357008</v>
      </c>
    </row>
    <row r="892" spans="1:20" x14ac:dyDescent="0.25">
      <c r="A892" s="9">
        <v>508</v>
      </c>
      <c r="B892" s="9" t="s">
        <v>0</v>
      </c>
      <c r="C892" s="9" t="s">
        <v>809</v>
      </c>
      <c r="D892" s="9" t="s">
        <v>229</v>
      </c>
      <c r="E892" s="9" t="s">
        <v>224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1">CONCATENATE(ROUNDDOWN(M892/5000,0),"_",ROUNDDOWN(M892/5000,0)*5,"-",ROUNDUP((M892+1)/5000,0)*5)</f>
        <v>5_25-30</v>
      </c>
      <c r="O892" s="17" t="str">
        <f t="shared" ref="O892" si="82">CONCATENATE(ROUNDDOWN(M892/10000,0),"_",ROUNDDOWN(M892/10000,0)*10,"-",ROUNDUP((M892+1)/10000,0)*10)</f>
        <v>2_20-30</v>
      </c>
      <c r="P892" s="17" t="str">
        <f t="shared" ref="P892" si="83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883</v>
      </c>
      <c r="R892" s="9" t="s">
        <v>639</v>
      </c>
      <c r="S892" s="9">
        <f t="shared" ref="S892" si="84">M892*A892</f>
        <v>15234920</v>
      </c>
      <c r="T892" s="9">
        <f>ROUND(S892/74.3,0)</f>
        <v>205046</v>
      </c>
    </row>
    <row r="893" spans="1:20" x14ac:dyDescent="0.25">
      <c r="A893" s="9">
        <v>2945</v>
      </c>
      <c r="B893" s="9" t="s">
        <v>0</v>
      </c>
      <c r="C893" s="9" t="s">
        <v>172</v>
      </c>
      <c r="D893" s="9" t="s">
        <v>225</v>
      </c>
      <c r="E893" s="9" t="s">
        <v>224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5">CONCATENATE(ROUNDDOWN(M893/5000,0),"_",ROUNDDOWN(M893/5000,0)*5,"-",ROUNDUP((M893+1)/5000,0)*5)</f>
        <v>5_25-30</v>
      </c>
      <c r="O893" s="17" t="str">
        <f t="shared" ref="O893:O956" si="86">CONCATENATE(ROUNDDOWN(M893/10000,0),"_",ROUNDDOWN(M893/10000,0)*10,"-",ROUNDUP((M893+1)/10000,0)*10)</f>
        <v>2_20-30</v>
      </c>
      <c r="P893" s="17" t="str">
        <f t="shared" ref="P893:P956" si="87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883</v>
      </c>
      <c r="R893" s="9" t="s">
        <v>639</v>
      </c>
      <c r="S893" s="9">
        <f t="shared" ref="S893:S956" si="88">M893*A893</f>
        <v>82677930</v>
      </c>
      <c r="T893" s="9">
        <f t="shared" ref="T893:T956" si="89">ROUND(S893/74.3,0)</f>
        <v>1112758</v>
      </c>
    </row>
    <row r="894" spans="1:20" x14ac:dyDescent="0.25">
      <c r="A894" s="9">
        <v>1517</v>
      </c>
      <c r="B894" s="9" t="s">
        <v>0</v>
      </c>
      <c r="C894" s="9" t="s">
        <v>449</v>
      </c>
      <c r="D894" s="9" t="s">
        <v>225</v>
      </c>
      <c r="E894" s="9" t="s">
        <v>224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5"/>
        <v>8_40-45</v>
      </c>
      <c r="O894" s="17" t="str">
        <f t="shared" si="86"/>
        <v>4_40-50</v>
      </c>
      <c r="P894" s="17" t="str">
        <f t="shared" si="87"/>
        <v>04_40-50</v>
      </c>
      <c r="Q894" s="9" t="s">
        <v>883</v>
      </c>
      <c r="R894" s="9" t="s">
        <v>639</v>
      </c>
      <c r="S894" s="9">
        <f t="shared" si="88"/>
        <v>60981883</v>
      </c>
      <c r="T894" s="9">
        <f t="shared" si="89"/>
        <v>820752</v>
      </c>
    </row>
    <row r="895" spans="1:20" x14ac:dyDescent="0.25">
      <c r="A895" s="9">
        <v>560</v>
      </c>
      <c r="B895" s="9" t="s">
        <v>0</v>
      </c>
      <c r="C895" s="9" t="s">
        <v>448</v>
      </c>
      <c r="D895" s="9" t="s">
        <v>223</v>
      </c>
      <c r="E895" s="9" t="s">
        <v>224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5"/>
        <v>8_40-45</v>
      </c>
      <c r="O895" s="17" t="str">
        <f t="shared" si="86"/>
        <v>4_40-50</v>
      </c>
      <c r="P895" s="17" t="str">
        <f t="shared" si="87"/>
        <v>04_40-50</v>
      </c>
      <c r="Q895" s="9" t="s">
        <v>883</v>
      </c>
      <c r="R895" s="9" t="s">
        <v>639</v>
      </c>
      <c r="S895" s="9">
        <f t="shared" si="88"/>
        <v>24854480</v>
      </c>
      <c r="T895" s="9">
        <f t="shared" si="89"/>
        <v>334515</v>
      </c>
    </row>
    <row r="896" spans="1:20" x14ac:dyDescent="0.25">
      <c r="A896" s="9">
        <v>527</v>
      </c>
      <c r="B896" s="9" t="s">
        <v>0</v>
      </c>
      <c r="C896" s="9" t="s">
        <v>190</v>
      </c>
      <c r="D896" s="9" t="s">
        <v>225</v>
      </c>
      <c r="E896" s="9" t="s">
        <v>224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5"/>
        <v>6_30-35</v>
      </c>
      <c r="O896" s="17" t="str">
        <f t="shared" si="86"/>
        <v>3_30-40</v>
      </c>
      <c r="P896" s="17" t="str">
        <f t="shared" si="87"/>
        <v>03_30-40</v>
      </c>
      <c r="Q896" s="9" t="s">
        <v>883</v>
      </c>
      <c r="R896" s="9" t="s">
        <v>639</v>
      </c>
      <c r="S896" s="9">
        <f t="shared" si="88"/>
        <v>17010506</v>
      </c>
      <c r="T896" s="9">
        <f t="shared" si="89"/>
        <v>228944</v>
      </c>
    </row>
    <row r="897" spans="1:20" x14ac:dyDescent="0.25">
      <c r="A897" s="9">
        <v>305</v>
      </c>
      <c r="B897" s="9" t="s">
        <v>0</v>
      </c>
      <c r="C897" s="9" t="s">
        <v>810</v>
      </c>
      <c r="D897" s="9" t="s">
        <v>225</v>
      </c>
      <c r="E897" s="9" t="s">
        <v>224</v>
      </c>
      <c r="F897" s="9" t="s">
        <v>5</v>
      </c>
      <c r="G897" s="9" t="s">
        <v>811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5"/>
        <v>6_30-35</v>
      </c>
      <c r="O897" s="17" t="str">
        <f t="shared" si="86"/>
        <v>3_30-40</v>
      </c>
      <c r="P897" s="17" t="str">
        <f t="shared" si="87"/>
        <v>03_30-40</v>
      </c>
      <c r="Q897" s="9" t="s">
        <v>883</v>
      </c>
      <c r="R897" s="9" t="s">
        <v>639</v>
      </c>
      <c r="S897" s="9">
        <f t="shared" si="88"/>
        <v>10672865</v>
      </c>
      <c r="T897" s="9">
        <f t="shared" si="89"/>
        <v>143646</v>
      </c>
    </row>
    <row r="898" spans="1:20" x14ac:dyDescent="0.25">
      <c r="A898" s="9">
        <v>21</v>
      </c>
      <c r="B898" s="9" t="s">
        <v>0</v>
      </c>
      <c r="C898" s="9" t="s">
        <v>123</v>
      </c>
      <c r="D898" s="9" t="s">
        <v>225</v>
      </c>
      <c r="E898" s="9" t="s">
        <v>224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5"/>
        <v>9_45-50</v>
      </c>
      <c r="O898" s="17" t="str">
        <f t="shared" si="86"/>
        <v>4_40-50</v>
      </c>
      <c r="P898" s="17" t="str">
        <f t="shared" si="87"/>
        <v>04_40-50</v>
      </c>
      <c r="Q898" s="9" t="s">
        <v>883</v>
      </c>
      <c r="R898" s="9" t="s">
        <v>639</v>
      </c>
      <c r="S898" s="9">
        <f t="shared" si="88"/>
        <v>1005627</v>
      </c>
      <c r="T898" s="9">
        <f t="shared" si="89"/>
        <v>13535</v>
      </c>
    </row>
    <row r="899" spans="1:20" x14ac:dyDescent="0.25">
      <c r="A899" s="9">
        <v>4</v>
      </c>
      <c r="B899" s="9" t="s">
        <v>0</v>
      </c>
      <c r="C899" s="9" t="s">
        <v>151</v>
      </c>
      <c r="D899" s="9" t="s">
        <v>223</v>
      </c>
      <c r="E899" s="9" t="s">
        <v>224</v>
      </c>
      <c r="F899" s="9" t="s">
        <v>1</v>
      </c>
      <c r="G899" s="9" t="s">
        <v>97</v>
      </c>
      <c r="H899" s="9" t="s">
        <v>130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5"/>
        <v>9_45-50</v>
      </c>
      <c r="O899" s="17" t="str">
        <f t="shared" si="86"/>
        <v>4_40-50</v>
      </c>
      <c r="P899" s="17" t="str">
        <f t="shared" si="87"/>
        <v>04_40-50</v>
      </c>
      <c r="Q899" s="9" t="s">
        <v>883</v>
      </c>
      <c r="R899" s="9" t="s">
        <v>639</v>
      </c>
      <c r="S899" s="9">
        <f t="shared" si="88"/>
        <v>188452</v>
      </c>
      <c r="T899" s="9">
        <f t="shared" si="89"/>
        <v>2536</v>
      </c>
    </row>
    <row r="900" spans="1:20" x14ac:dyDescent="0.25">
      <c r="A900" s="9">
        <v>6</v>
      </c>
      <c r="B900" s="9" t="s">
        <v>0</v>
      </c>
      <c r="C900" s="9" t="s">
        <v>152</v>
      </c>
      <c r="D900" s="9" t="s">
        <v>225</v>
      </c>
      <c r="E900" s="9" t="s">
        <v>224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5"/>
        <v>7_35-40</v>
      </c>
      <c r="O900" s="17" t="str">
        <f t="shared" si="86"/>
        <v>3_30-40</v>
      </c>
      <c r="P900" s="17" t="str">
        <f t="shared" si="87"/>
        <v>03_30-40</v>
      </c>
      <c r="Q900" s="9" t="s">
        <v>883</v>
      </c>
      <c r="R900" s="9" t="s">
        <v>639</v>
      </c>
      <c r="S900" s="9">
        <f t="shared" si="88"/>
        <v>227478</v>
      </c>
      <c r="T900" s="9">
        <f t="shared" si="89"/>
        <v>3062</v>
      </c>
    </row>
    <row r="901" spans="1:20" x14ac:dyDescent="0.25">
      <c r="A901" s="9">
        <v>25</v>
      </c>
      <c r="B901" s="9" t="s">
        <v>0</v>
      </c>
      <c r="C901" s="9" t="s">
        <v>227</v>
      </c>
      <c r="D901" s="9" t="s">
        <v>225</v>
      </c>
      <c r="E901" s="9" t="s">
        <v>224</v>
      </c>
      <c r="F901" s="9" t="s">
        <v>5</v>
      </c>
      <c r="G901" s="9" t="s">
        <v>183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5"/>
        <v>8_40-45</v>
      </c>
      <c r="O901" s="17" t="str">
        <f t="shared" si="86"/>
        <v>4_40-50</v>
      </c>
      <c r="P901" s="17" t="str">
        <f t="shared" si="87"/>
        <v>04_40-50</v>
      </c>
      <c r="Q901" s="9" t="s">
        <v>883</v>
      </c>
      <c r="R901" s="9" t="s">
        <v>639</v>
      </c>
      <c r="S901" s="9">
        <f t="shared" si="88"/>
        <v>1071300</v>
      </c>
      <c r="T901" s="9">
        <f t="shared" si="89"/>
        <v>14419</v>
      </c>
    </row>
    <row r="902" spans="1:20" x14ac:dyDescent="0.25">
      <c r="A902" s="9">
        <v>217</v>
      </c>
      <c r="B902" s="9" t="s">
        <v>0</v>
      </c>
      <c r="C902" s="9" t="s">
        <v>516</v>
      </c>
      <c r="D902" s="9" t="s">
        <v>223</v>
      </c>
      <c r="E902" s="9" t="s">
        <v>224</v>
      </c>
      <c r="F902" s="9" t="s">
        <v>5</v>
      </c>
      <c r="G902" s="9" t="s">
        <v>183</v>
      </c>
      <c r="H902" s="9" t="s">
        <v>341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5"/>
        <v>9_45-50</v>
      </c>
      <c r="O902" s="17" t="str">
        <f t="shared" si="86"/>
        <v>4_40-50</v>
      </c>
      <c r="P902" s="17" t="str">
        <f t="shared" si="87"/>
        <v>04_40-50</v>
      </c>
      <c r="Q902" s="9" t="s">
        <v>883</v>
      </c>
      <c r="R902" s="9" t="s">
        <v>639</v>
      </c>
      <c r="S902" s="9">
        <f t="shared" si="88"/>
        <v>10119144</v>
      </c>
      <c r="T902" s="9">
        <f t="shared" si="89"/>
        <v>136193</v>
      </c>
    </row>
    <row r="903" spans="1:20" x14ac:dyDescent="0.25">
      <c r="A903" s="9">
        <v>994</v>
      </c>
      <c r="B903" s="9" t="s">
        <v>0</v>
      </c>
      <c r="C903" s="9" t="s">
        <v>333</v>
      </c>
      <c r="D903" s="9" t="s">
        <v>225</v>
      </c>
      <c r="E903" s="9" t="s">
        <v>224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5"/>
        <v>7_35-40</v>
      </c>
      <c r="O903" s="17" t="str">
        <f t="shared" si="86"/>
        <v>3_30-40</v>
      </c>
      <c r="P903" s="17" t="str">
        <f t="shared" si="87"/>
        <v>03_30-40</v>
      </c>
      <c r="Q903" s="9" t="s">
        <v>883</v>
      </c>
      <c r="R903" s="9" t="s">
        <v>639</v>
      </c>
      <c r="S903" s="9">
        <f t="shared" si="88"/>
        <v>36354556</v>
      </c>
      <c r="T903" s="9">
        <f t="shared" si="89"/>
        <v>489294</v>
      </c>
    </row>
    <row r="904" spans="1:20" x14ac:dyDescent="0.25">
      <c r="A904" s="9">
        <v>29</v>
      </c>
      <c r="B904" s="9" t="s">
        <v>0</v>
      </c>
      <c r="C904" s="9" t="s">
        <v>153</v>
      </c>
      <c r="D904" s="9" t="s">
        <v>223</v>
      </c>
      <c r="E904" s="9" t="s">
        <v>224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5"/>
        <v>12_60-65</v>
      </c>
      <c r="O904" s="17" t="str">
        <f t="shared" si="86"/>
        <v>6_60-70</v>
      </c>
      <c r="P904" s="17" t="str">
        <f t="shared" si="87"/>
        <v>06_60-70</v>
      </c>
      <c r="Q904" s="9" t="s">
        <v>883</v>
      </c>
      <c r="R904" s="9" t="s">
        <v>639</v>
      </c>
      <c r="S904" s="9">
        <f t="shared" si="88"/>
        <v>1855043</v>
      </c>
      <c r="T904" s="9">
        <f t="shared" si="89"/>
        <v>24967</v>
      </c>
    </row>
    <row r="905" spans="1:20" x14ac:dyDescent="0.25">
      <c r="A905" s="9">
        <v>679</v>
      </c>
      <c r="B905" s="9" t="s">
        <v>0</v>
      </c>
      <c r="C905" s="9" t="s">
        <v>812</v>
      </c>
      <c r="D905" s="9" t="s">
        <v>229</v>
      </c>
      <c r="E905" s="9" t="s">
        <v>224</v>
      </c>
      <c r="F905" s="9" t="s">
        <v>5</v>
      </c>
      <c r="G905" s="9" t="s">
        <v>183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5"/>
        <v>9_45-50</v>
      </c>
      <c r="O905" s="17" t="str">
        <f t="shared" si="86"/>
        <v>4_40-50</v>
      </c>
      <c r="P905" s="17" t="str">
        <f t="shared" si="87"/>
        <v>04_40-50</v>
      </c>
      <c r="Q905" s="9" t="s">
        <v>883</v>
      </c>
      <c r="R905" s="9" t="s">
        <v>639</v>
      </c>
      <c r="S905" s="9">
        <f t="shared" si="88"/>
        <v>31317517</v>
      </c>
      <c r="T905" s="9">
        <f t="shared" si="89"/>
        <v>421501</v>
      </c>
    </row>
    <row r="906" spans="1:20" x14ac:dyDescent="0.25">
      <c r="A906" s="9">
        <v>927</v>
      </c>
      <c r="B906" s="9" t="s">
        <v>0</v>
      </c>
      <c r="C906" s="9" t="s">
        <v>488</v>
      </c>
      <c r="D906" s="9" t="s">
        <v>225</v>
      </c>
      <c r="E906" s="9" t="s">
        <v>224</v>
      </c>
      <c r="F906" s="9" t="s">
        <v>1</v>
      </c>
      <c r="G906" s="9" t="s">
        <v>306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5"/>
        <v>11_55-60</v>
      </c>
      <c r="O906" s="17" t="str">
        <f t="shared" si="86"/>
        <v>5_50-60</v>
      </c>
      <c r="P906" s="17" t="str">
        <f t="shared" si="87"/>
        <v>05_50-60</v>
      </c>
      <c r="Q906" s="9" t="s">
        <v>883</v>
      </c>
      <c r="R906" s="9" t="s">
        <v>639</v>
      </c>
      <c r="S906" s="9">
        <f t="shared" si="88"/>
        <v>53886510</v>
      </c>
      <c r="T906" s="9">
        <f t="shared" si="89"/>
        <v>725256</v>
      </c>
    </row>
    <row r="907" spans="1:20" x14ac:dyDescent="0.25">
      <c r="A907" s="9">
        <v>223</v>
      </c>
      <c r="B907" s="9" t="s">
        <v>0</v>
      </c>
      <c r="C907" s="9" t="s">
        <v>813</v>
      </c>
      <c r="D907" s="9" t="s">
        <v>223</v>
      </c>
      <c r="E907" s="9" t="s">
        <v>224</v>
      </c>
      <c r="F907" s="9" t="s">
        <v>1</v>
      </c>
      <c r="G907" s="9" t="s">
        <v>306</v>
      </c>
      <c r="H907" s="9" t="s">
        <v>814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5"/>
        <v>11_55-60</v>
      </c>
      <c r="O907" s="17" t="str">
        <f t="shared" si="86"/>
        <v>5_50-60</v>
      </c>
      <c r="P907" s="17" t="str">
        <f t="shared" si="87"/>
        <v>05_50-60</v>
      </c>
      <c r="Q907" s="9" t="s">
        <v>883</v>
      </c>
      <c r="R907" s="9" t="s">
        <v>639</v>
      </c>
      <c r="S907" s="9">
        <f t="shared" si="88"/>
        <v>12467930</v>
      </c>
      <c r="T907" s="9">
        <f t="shared" si="89"/>
        <v>167805</v>
      </c>
    </row>
    <row r="908" spans="1:20" x14ac:dyDescent="0.25">
      <c r="A908" s="9">
        <v>318</v>
      </c>
      <c r="B908" s="9" t="s">
        <v>0</v>
      </c>
      <c r="C908" s="9" t="s">
        <v>284</v>
      </c>
      <c r="D908" s="9" t="s">
        <v>225</v>
      </c>
      <c r="E908" s="9" t="s">
        <v>224</v>
      </c>
      <c r="F908" s="9" t="s">
        <v>5</v>
      </c>
      <c r="G908" s="9" t="s">
        <v>183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5"/>
        <v>9_45-50</v>
      </c>
      <c r="O908" s="17" t="str">
        <f t="shared" si="86"/>
        <v>4_40-50</v>
      </c>
      <c r="P908" s="17" t="str">
        <f t="shared" si="87"/>
        <v>04_40-50</v>
      </c>
      <c r="Q908" s="9" t="s">
        <v>883</v>
      </c>
      <c r="R908" s="9" t="s">
        <v>639</v>
      </c>
      <c r="S908" s="9">
        <f t="shared" si="88"/>
        <v>15423000</v>
      </c>
      <c r="T908" s="9">
        <f t="shared" si="89"/>
        <v>207577</v>
      </c>
    </row>
    <row r="909" spans="1:20" x14ac:dyDescent="0.25">
      <c r="A909" s="9">
        <v>37</v>
      </c>
      <c r="B909" s="9" t="s">
        <v>0</v>
      </c>
      <c r="C909" s="9" t="s">
        <v>517</v>
      </c>
      <c r="D909" s="9" t="s">
        <v>223</v>
      </c>
      <c r="E909" s="9" t="s">
        <v>224</v>
      </c>
      <c r="F909" s="9" t="s">
        <v>5</v>
      </c>
      <c r="G909" s="9" t="s">
        <v>183</v>
      </c>
      <c r="H909" s="9" t="s">
        <v>335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5"/>
        <v>10_50-55</v>
      </c>
      <c r="O909" s="17" t="str">
        <f t="shared" si="86"/>
        <v>5_50-60</v>
      </c>
      <c r="P909" s="17" t="str">
        <f t="shared" si="87"/>
        <v>05_50-60</v>
      </c>
      <c r="Q909" s="9" t="s">
        <v>883</v>
      </c>
      <c r="R909" s="9" t="s">
        <v>639</v>
      </c>
      <c r="S909" s="9">
        <f t="shared" si="88"/>
        <v>1923815</v>
      </c>
      <c r="T909" s="9">
        <f t="shared" si="89"/>
        <v>25893</v>
      </c>
    </row>
    <row r="910" spans="1:20" x14ac:dyDescent="0.25">
      <c r="A910" s="9">
        <v>35</v>
      </c>
      <c r="B910" s="9" t="s">
        <v>0</v>
      </c>
      <c r="C910" s="9" t="s">
        <v>489</v>
      </c>
      <c r="D910" s="9" t="s">
        <v>226</v>
      </c>
      <c r="E910" s="9" t="s">
        <v>224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5"/>
        <v>12_60-65</v>
      </c>
      <c r="O910" s="17" t="str">
        <f t="shared" si="86"/>
        <v>6_60-70</v>
      </c>
      <c r="P910" s="17" t="str">
        <f t="shared" si="87"/>
        <v>06_60-70</v>
      </c>
      <c r="Q910" s="9" t="s">
        <v>883</v>
      </c>
      <c r="R910" s="9" t="s">
        <v>639</v>
      </c>
      <c r="S910" s="9">
        <f t="shared" si="88"/>
        <v>2199715</v>
      </c>
      <c r="T910" s="9">
        <f t="shared" si="89"/>
        <v>29606</v>
      </c>
    </row>
    <row r="911" spans="1:20" x14ac:dyDescent="0.25">
      <c r="A911" s="9">
        <v>117</v>
      </c>
      <c r="B911" s="9" t="s">
        <v>0</v>
      </c>
      <c r="C911" s="9" t="s">
        <v>646</v>
      </c>
      <c r="D911" s="9" t="s">
        <v>226</v>
      </c>
      <c r="E911" s="9" t="s">
        <v>224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5"/>
        <v>14_70-75</v>
      </c>
      <c r="O911" s="17" t="str">
        <f t="shared" si="86"/>
        <v>7_70-80</v>
      </c>
      <c r="P911" s="17" t="str">
        <f t="shared" si="87"/>
        <v>07_70-80</v>
      </c>
      <c r="Q911" s="9" t="s">
        <v>883</v>
      </c>
      <c r="R911" s="9" t="s">
        <v>639</v>
      </c>
      <c r="S911" s="9">
        <f t="shared" si="88"/>
        <v>8333091</v>
      </c>
      <c r="T911" s="9">
        <f t="shared" si="89"/>
        <v>112155</v>
      </c>
    </row>
    <row r="912" spans="1:20" x14ac:dyDescent="0.25">
      <c r="A912" s="9">
        <v>1363</v>
      </c>
      <c r="B912" s="9" t="s">
        <v>0</v>
      </c>
      <c r="C912" s="9" t="s">
        <v>453</v>
      </c>
      <c r="D912" s="9" t="s">
        <v>226</v>
      </c>
      <c r="E912" s="9" t="s">
        <v>224</v>
      </c>
      <c r="F912" s="9" t="s">
        <v>1</v>
      </c>
      <c r="G912" s="9" t="s">
        <v>306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5"/>
        <v>15_75-80</v>
      </c>
      <c r="O912" s="17" t="str">
        <f t="shared" si="86"/>
        <v>7_70-80</v>
      </c>
      <c r="P912" s="17" t="str">
        <f t="shared" si="87"/>
        <v>07_70-80</v>
      </c>
      <c r="Q912" s="9" t="s">
        <v>883</v>
      </c>
      <c r="R912" s="9" t="s">
        <v>639</v>
      </c>
      <c r="S912" s="9">
        <f t="shared" si="88"/>
        <v>102937849</v>
      </c>
      <c r="T912" s="9">
        <f t="shared" si="89"/>
        <v>1385435</v>
      </c>
    </row>
    <row r="913" spans="1:20" x14ac:dyDescent="0.25">
      <c r="A913" s="9">
        <v>535</v>
      </c>
      <c r="B913" s="9" t="s">
        <v>0</v>
      </c>
      <c r="C913" s="9" t="s">
        <v>126</v>
      </c>
      <c r="D913" s="9" t="s">
        <v>226</v>
      </c>
      <c r="E913" s="9" t="s">
        <v>224</v>
      </c>
      <c r="F913" s="9" t="s">
        <v>5</v>
      </c>
      <c r="G913" s="9" t="s">
        <v>75</v>
      </c>
      <c r="H913" s="9" t="s">
        <v>162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5"/>
        <v>15_75-80</v>
      </c>
      <c r="O913" s="17" t="str">
        <f t="shared" si="86"/>
        <v>7_70-80</v>
      </c>
      <c r="P913" s="17" t="str">
        <f t="shared" si="87"/>
        <v>07_70-80</v>
      </c>
      <c r="Q913" s="9" t="s">
        <v>883</v>
      </c>
      <c r="R913" s="9" t="s">
        <v>639</v>
      </c>
      <c r="S913" s="9">
        <f t="shared" si="88"/>
        <v>42566740</v>
      </c>
      <c r="T913" s="9">
        <f t="shared" si="89"/>
        <v>572904</v>
      </c>
    </row>
    <row r="914" spans="1:20" x14ac:dyDescent="0.25">
      <c r="A914" s="9">
        <v>340</v>
      </c>
      <c r="B914" s="9" t="s">
        <v>0</v>
      </c>
      <c r="C914" s="9" t="s">
        <v>454</v>
      </c>
      <c r="D914" s="9" t="s">
        <v>226</v>
      </c>
      <c r="E914" s="9" t="s">
        <v>224</v>
      </c>
      <c r="F914" s="9" t="s">
        <v>5</v>
      </c>
      <c r="G914" s="9" t="s">
        <v>354</v>
      </c>
      <c r="H914" s="9" t="s">
        <v>451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5"/>
        <v>17_85-90</v>
      </c>
      <c r="O914" s="17" t="str">
        <f t="shared" si="86"/>
        <v>8_80-90</v>
      </c>
      <c r="P914" s="17" t="str">
        <f t="shared" si="87"/>
        <v>08_80&gt;</v>
      </c>
      <c r="Q914" s="9" t="s">
        <v>883</v>
      </c>
      <c r="R914" s="9" t="s">
        <v>639</v>
      </c>
      <c r="S914" s="9">
        <f t="shared" si="88"/>
        <v>29279100</v>
      </c>
      <c r="T914" s="9">
        <f t="shared" si="89"/>
        <v>394066</v>
      </c>
    </row>
    <row r="915" spans="1:20" x14ac:dyDescent="0.25">
      <c r="A915" s="9">
        <v>4</v>
      </c>
      <c r="B915" s="9" t="s">
        <v>0</v>
      </c>
      <c r="C915" s="9" t="s">
        <v>127</v>
      </c>
      <c r="D915" s="9" t="s">
        <v>226</v>
      </c>
      <c r="E915" s="9" t="s">
        <v>224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5"/>
        <v>15_75-80</v>
      </c>
      <c r="O915" s="17" t="str">
        <f t="shared" si="86"/>
        <v>7_70-80</v>
      </c>
      <c r="P915" s="17" t="str">
        <f t="shared" si="87"/>
        <v>07_70-80</v>
      </c>
      <c r="Q915" s="9" t="s">
        <v>883</v>
      </c>
      <c r="R915" s="9" t="s">
        <v>639</v>
      </c>
      <c r="S915" s="9">
        <f t="shared" si="88"/>
        <v>315820</v>
      </c>
      <c r="T915" s="9">
        <f t="shared" si="89"/>
        <v>4251</v>
      </c>
    </row>
    <row r="916" spans="1:20" x14ac:dyDescent="0.25">
      <c r="A916" s="9">
        <v>16</v>
      </c>
      <c r="B916" s="9" t="s">
        <v>0</v>
      </c>
      <c r="C916" s="9" t="s">
        <v>450</v>
      </c>
      <c r="D916" s="9" t="s">
        <v>226</v>
      </c>
      <c r="E916" s="9" t="s">
        <v>224</v>
      </c>
      <c r="F916" s="9" t="s">
        <v>5</v>
      </c>
      <c r="G916" s="9" t="s">
        <v>354</v>
      </c>
      <c r="H916" s="9" t="s">
        <v>451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5"/>
        <v>16_80-85</v>
      </c>
      <c r="O916" s="17" t="str">
        <f t="shared" si="86"/>
        <v>8_80-90</v>
      </c>
      <c r="P916" s="17" t="str">
        <f t="shared" si="87"/>
        <v>08_80&gt;</v>
      </c>
      <c r="Q916" s="9" t="s">
        <v>883</v>
      </c>
      <c r="R916" s="9" t="s">
        <v>639</v>
      </c>
      <c r="S916" s="9">
        <f t="shared" si="88"/>
        <v>1305360</v>
      </c>
      <c r="T916" s="9">
        <f t="shared" si="89"/>
        <v>17569</v>
      </c>
    </row>
    <row r="917" spans="1:20" x14ac:dyDescent="0.25">
      <c r="A917" s="9">
        <v>2</v>
      </c>
      <c r="B917" s="9" t="s">
        <v>0</v>
      </c>
      <c r="C917" s="9" t="s">
        <v>815</v>
      </c>
      <c r="D917" s="9" t="s">
        <v>231</v>
      </c>
      <c r="E917" s="9" t="s">
        <v>228</v>
      </c>
      <c r="F917" s="9" t="s">
        <v>5</v>
      </c>
      <c r="G917" s="9" t="s">
        <v>354</v>
      </c>
      <c r="H917" s="9" t="s">
        <v>816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5"/>
        <v>64_320-325</v>
      </c>
      <c r="O917" s="17" t="str">
        <f t="shared" si="86"/>
        <v>32_320-330</v>
      </c>
      <c r="P917" s="17" t="str">
        <f t="shared" si="87"/>
        <v>08_80&gt;</v>
      </c>
      <c r="Q917" s="9" t="s">
        <v>883</v>
      </c>
      <c r="R917" s="9" t="s">
        <v>639</v>
      </c>
      <c r="S917" s="9">
        <f t="shared" si="88"/>
        <v>641990</v>
      </c>
      <c r="T917" s="9">
        <f t="shared" si="89"/>
        <v>8641</v>
      </c>
    </row>
    <row r="918" spans="1:20" x14ac:dyDescent="0.25">
      <c r="A918" s="9">
        <v>3917</v>
      </c>
      <c r="B918" s="9" t="s">
        <v>0</v>
      </c>
      <c r="C918" s="9" t="s">
        <v>191</v>
      </c>
      <c r="D918" s="9" t="s">
        <v>225</v>
      </c>
      <c r="E918" s="9" t="s">
        <v>224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5"/>
        <v>6_30-35</v>
      </c>
      <c r="O918" s="17" t="str">
        <f t="shared" si="86"/>
        <v>3_30-40</v>
      </c>
      <c r="P918" s="17" t="str">
        <f t="shared" si="87"/>
        <v>03_30-40</v>
      </c>
      <c r="Q918" s="9" t="s">
        <v>883</v>
      </c>
      <c r="R918" s="9" t="s">
        <v>639</v>
      </c>
      <c r="S918" s="9">
        <f t="shared" si="88"/>
        <v>135876813</v>
      </c>
      <c r="T918" s="9">
        <f t="shared" si="89"/>
        <v>1828759</v>
      </c>
    </row>
    <row r="919" spans="1:20" x14ac:dyDescent="0.25">
      <c r="A919" s="9">
        <v>2</v>
      </c>
      <c r="B919" s="9" t="s">
        <v>0</v>
      </c>
      <c r="C919" s="9" t="s">
        <v>173</v>
      </c>
      <c r="D919" s="9" t="s">
        <v>225</v>
      </c>
      <c r="E919" s="9" t="s">
        <v>224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174</v>
      </c>
      <c r="L919" s="9" t="s">
        <v>50</v>
      </c>
      <c r="M919" s="9">
        <v>45532</v>
      </c>
      <c r="N919" s="17" t="str">
        <f t="shared" si="85"/>
        <v>9_45-50</v>
      </c>
      <c r="O919" s="17" t="str">
        <f t="shared" si="86"/>
        <v>4_40-50</v>
      </c>
      <c r="P919" s="17" t="str">
        <f t="shared" si="87"/>
        <v>04_40-50</v>
      </c>
      <c r="Q919" s="9" t="s">
        <v>883</v>
      </c>
      <c r="R919" s="9" t="s">
        <v>639</v>
      </c>
      <c r="S919" s="9">
        <f t="shared" si="88"/>
        <v>91064</v>
      </c>
      <c r="T919" s="9">
        <f t="shared" si="89"/>
        <v>1226</v>
      </c>
    </row>
    <row r="920" spans="1:20" x14ac:dyDescent="0.25">
      <c r="A920" s="9">
        <v>1951</v>
      </c>
      <c r="B920" s="9" t="s">
        <v>0</v>
      </c>
      <c r="C920" s="9" t="s">
        <v>447</v>
      </c>
      <c r="D920" s="9" t="s">
        <v>225</v>
      </c>
      <c r="E920" s="9" t="s">
        <v>224</v>
      </c>
      <c r="F920" s="9" t="s">
        <v>5</v>
      </c>
      <c r="G920" s="9" t="s">
        <v>183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5"/>
        <v>10_50-55</v>
      </c>
      <c r="O920" s="17" t="str">
        <f t="shared" si="86"/>
        <v>5_50-60</v>
      </c>
      <c r="P920" s="17" t="str">
        <f t="shared" si="87"/>
        <v>05_50-60</v>
      </c>
      <c r="Q920" s="9" t="s">
        <v>883</v>
      </c>
      <c r="R920" s="9" t="s">
        <v>639</v>
      </c>
      <c r="S920" s="9">
        <f t="shared" si="88"/>
        <v>98658168</v>
      </c>
      <c r="T920" s="9">
        <f t="shared" si="89"/>
        <v>1327835</v>
      </c>
    </row>
    <row r="921" spans="1:20" x14ac:dyDescent="0.25">
      <c r="A921" s="9">
        <v>2</v>
      </c>
      <c r="B921" s="9" t="s">
        <v>0</v>
      </c>
      <c r="C921" s="9" t="s">
        <v>817</v>
      </c>
      <c r="D921" s="9" t="s">
        <v>225</v>
      </c>
      <c r="E921" s="9" t="s">
        <v>224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5"/>
        <v>7_35-40</v>
      </c>
      <c r="O921" s="17" t="str">
        <f t="shared" si="86"/>
        <v>3_30-40</v>
      </c>
      <c r="P921" s="17" t="str">
        <f t="shared" si="87"/>
        <v>03_30-40</v>
      </c>
      <c r="Q921" s="9" t="s">
        <v>883</v>
      </c>
      <c r="R921" s="9" t="s">
        <v>639</v>
      </c>
      <c r="S921" s="9">
        <f t="shared" si="88"/>
        <v>75990</v>
      </c>
      <c r="T921" s="9">
        <f t="shared" si="89"/>
        <v>1023</v>
      </c>
    </row>
    <row r="922" spans="1:20" x14ac:dyDescent="0.25">
      <c r="A922" s="9">
        <v>6771</v>
      </c>
      <c r="B922" s="9" t="s">
        <v>0</v>
      </c>
      <c r="C922" s="9" t="s">
        <v>518</v>
      </c>
      <c r="D922" s="9" t="s">
        <v>225</v>
      </c>
      <c r="E922" s="9" t="s">
        <v>224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5"/>
        <v>9_45-50</v>
      </c>
      <c r="O922" s="17" t="str">
        <f t="shared" si="86"/>
        <v>4_40-50</v>
      </c>
      <c r="P922" s="17" t="str">
        <f t="shared" si="87"/>
        <v>04_40-50</v>
      </c>
      <c r="Q922" s="9" t="s">
        <v>883</v>
      </c>
      <c r="R922" s="9" t="s">
        <v>639</v>
      </c>
      <c r="S922" s="9">
        <f t="shared" si="88"/>
        <v>312779574</v>
      </c>
      <c r="T922" s="9">
        <f t="shared" si="89"/>
        <v>4209685</v>
      </c>
    </row>
    <row r="923" spans="1:20" x14ac:dyDescent="0.25">
      <c r="A923" s="9">
        <v>910</v>
      </c>
      <c r="B923" s="9" t="s">
        <v>0</v>
      </c>
      <c r="C923" s="9" t="s">
        <v>519</v>
      </c>
      <c r="D923" s="9" t="s">
        <v>223</v>
      </c>
      <c r="E923" s="9" t="s">
        <v>224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5"/>
        <v>9_45-50</v>
      </c>
      <c r="O923" s="17" t="str">
        <f t="shared" si="86"/>
        <v>4_40-50</v>
      </c>
      <c r="P923" s="17" t="str">
        <f t="shared" si="87"/>
        <v>04_40-50</v>
      </c>
      <c r="Q923" s="9" t="s">
        <v>883</v>
      </c>
      <c r="R923" s="9" t="s">
        <v>639</v>
      </c>
      <c r="S923" s="9">
        <f t="shared" si="88"/>
        <v>44257850</v>
      </c>
      <c r="T923" s="9">
        <f t="shared" si="89"/>
        <v>595664</v>
      </c>
    </row>
    <row r="924" spans="1:20" x14ac:dyDescent="0.25">
      <c r="A924" s="9">
        <v>10</v>
      </c>
      <c r="B924" s="9" t="s">
        <v>0</v>
      </c>
      <c r="C924" s="9" t="s">
        <v>486</v>
      </c>
      <c r="D924" s="9" t="s">
        <v>225</v>
      </c>
      <c r="E924" s="9" t="s">
        <v>224</v>
      </c>
      <c r="F924" s="9" t="s">
        <v>5</v>
      </c>
      <c r="G924" s="9" t="s">
        <v>170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5"/>
        <v>9_45-50</v>
      </c>
      <c r="O924" s="17" t="str">
        <f t="shared" si="86"/>
        <v>4_40-50</v>
      </c>
      <c r="P924" s="17" t="str">
        <f t="shared" si="87"/>
        <v>04_40-50</v>
      </c>
      <c r="Q924" s="9" t="s">
        <v>883</v>
      </c>
      <c r="R924" s="9" t="s">
        <v>639</v>
      </c>
      <c r="S924" s="9">
        <f t="shared" si="88"/>
        <v>456470</v>
      </c>
      <c r="T924" s="9">
        <f t="shared" si="89"/>
        <v>6144</v>
      </c>
    </row>
    <row r="925" spans="1:20" x14ac:dyDescent="0.25">
      <c r="A925" s="9">
        <v>881</v>
      </c>
      <c r="B925" s="9" t="s">
        <v>0</v>
      </c>
      <c r="C925" s="9" t="s">
        <v>543</v>
      </c>
      <c r="D925" s="9" t="s">
        <v>223</v>
      </c>
      <c r="E925" s="9" t="s">
        <v>224</v>
      </c>
      <c r="F925" s="9" t="s">
        <v>5</v>
      </c>
      <c r="G925" s="9" t="s">
        <v>183</v>
      </c>
      <c r="H925" s="9" t="s">
        <v>341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5"/>
        <v>11_55-60</v>
      </c>
      <c r="O925" s="17" t="str">
        <f t="shared" si="86"/>
        <v>5_50-60</v>
      </c>
      <c r="P925" s="17" t="str">
        <f t="shared" si="87"/>
        <v>05_50-60</v>
      </c>
      <c r="Q925" s="9" t="s">
        <v>883</v>
      </c>
      <c r="R925" s="9" t="s">
        <v>639</v>
      </c>
      <c r="S925" s="9">
        <f t="shared" si="88"/>
        <v>51068927</v>
      </c>
      <c r="T925" s="9">
        <f t="shared" si="89"/>
        <v>687334</v>
      </c>
    </row>
    <row r="926" spans="1:20" x14ac:dyDescent="0.25">
      <c r="A926" s="9">
        <v>6</v>
      </c>
      <c r="B926" s="9" t="s">
        <v>0</v>
      </c>
      <c r="C926" s="9" t="s">
        <v>176</v>
      </c>
      <c r="D926" s="9" t="s">
        <v>226</v>
      </c>
      <c r="E926" s="9" t="s">
        <v>224</v>
      </c>
      <c r="F926" s="9" t="s">
        <v>5</v>
      </c>
      <c r="G926" s="9" t="s">
        <v>75</v>
      </c>
      <c r="H926" s="9" t="s">
        <v>154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5"/>
        <v>19_95-100</v>
      </c>
      <c r="O926" s="17" t="str">
        <f t="shared" si="86"/>
        <v>9_90-100</v>
      </c>
      <c r="P926" s="17" t="str">
        <f t="shared" si="87"/>
        <v>08_80&gt;</v>
      </c>
      <c r="Q926" s="9" t="s">
        <v>883</v>
      </c>
      <c r="R926" s="9" t="s">
        <v>639</v>
      </c>
      <c r="S926" s="9">
        <f t="shared" si="88"/>
        <v>579186</v>
      </c>
      <c r="T926" s="9">
        <f t="shared" si="89"/>
        <v>7795</v>
      </c>
    </row>
    <row r="927" spans="1:20" x14ac:dyDescent="0.25">
      <c r="A927" s="9">
        <v>53</v>
      </c>
      <c r="B927" s="9" t="s">
        <v>0</v>
      </c>
      <c r="C927" s="9" t="s">
        <v>399</v>
      </c>
      <c r="D927" s="9" t="s">
        <v>226</v>
      </c>
      <c r="E927" s="9" t="s">
        <v>224</v>
      </c>
      <c r="F927" s="9" t="s">
        <v>5</v>
      </c>
      <c r="G927" s="9" t="s">
        <v>354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5"/>
        <v>21_105-110</v>
      </c>
      <c r="O927" s="17" t="str">
        <f t="shared" si="86"/>
        <v>10_100-110</v>
      </c>
      <c r="P927" s="17" t="str">
        <f t="shared" si="87"/>
        <v>08_80&gt;</v>
      </c>
      <c r="Q927" s="9" t="s">
        <v>883</v>
      </c>
      <c r="R927" s="9" t="s">
        <v>639</v>
      </c>
      <c r="S927" s="9">
        <f t="shared" si="88"/>
        <v>5722993</v>
      </c>
      <c r="T927" s="9">
        <f t="shared" si="89"/>
        <v>77025</v>
      </c>
    </row>
    <row r="928" spans="1:20" x14ac:dyDescent="0.25">
      <c r="A928" s="9">
        <v>247</v>
      </c>
      <c r="B928" s="9" t="s">
        <v>0</v>
      </c>
      <c r="C928" s="9" t="s">
        <v>81</v>
      </c>
      <c r="D928" s="9" t="s">
        <v>226</v>
      </c>
      <c r="E928" s="9" t="s">
        <v>224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5"/>
        <v>16_80-85</v>
      </c>
      <c r="O928" s="17" t="str">
        <f t="shared" si="86"/>
        <v>8_80-90</v>
      </c>
      <c r="P928" s="17" t="str">
        <f t="shared" si="87"/>
        <v>08_80&gt;</v>
      </c>
      <c r="Q928" s="9" t="s">
        <v>883</v>
      </c>
      <c r="R928" s="9" t="s">
        <v>639</v>
      </c>
      <c r="S928" s="9">
        <f t="shared" si="88"/>
        <v>20748000</v>
      </c>
      <c r="T928" s="9">
        <f t="shared" si="89"/>
        <v>279246</v>
      </c>
    </row>
    <row r="929" spans="1:20" x14ac:dyDescent="0.25">
      <c r="A929" s="9">
        <v>4</v>
      </c>
      <c r="B929" s="9" t="s">
        <v>0</v>
      </c>
      <c r="C929" s="9" t="s">
        <v>818</v>
      </c>
      <c r="D929" s="9" t="s">
        <v>226</v>
      </c>
      <c r="E929" s="9" t="s">
        <v>224</v>
      </c>
      <c r="F929" s="9" t="s">
        <v>5</v>
      </c>
      <c r="G929" s="9" t="s">
        <v>354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5"/>
        <v>25_125-130</v>
      </c>
      <c r="O929" s="17" t="str">
        <f t="shared" si="86"/>
        <v>12_120-130</v>
      </c>
      <c r="P929" s="17" t="str">
        <f t="shared" si="87"/>
        <v>08_80&gt;</v>
      </c>
      <c r="Q929" s="9" t="s">
        <v>883</v>
      </c>
      <c r="R929" s="9" t="s">
        <v>639</v>
      </c>
      <c r="S929" s="9">
        <f t="shared" si="88"/>
        <v>506008</v>
      </c>
      <c r="T929" s="9">
        <f t="shared" si="89"/>
        <v>6810</v>
      </c>
    </row>
    <row r="930" spans="1:20" x14ac:dyDescent="0.25">
      <c r="A930" s="9">
        <v>834</v>
      </c>
      <c r="B930" s="9" t="s">
        <v>0</v>
      </c>
      <c r="C930" s="9" t="s">
        <v>819</v>
      </c>
      <c r="D930" s="9" t="s">
        <v>230</v>
      </c>
      <c r="E930" s="9" t="s">
        <v>224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5"/>
        <v>6_30-35</v>
      </c>
      <c r="O930" s="17" t="str">
        <f t="shared" si="86"/>
        <v>3_30-40</v>
      </c>
      <c r="P930" s="17" t="str">
        <f t="shared" si="87"/>
        <v>03_30-40</v>
      </c>
      <c r="Q930" s="9" t="s">
        <v>883</v>
      </c>
      <c r="R930" s="9" t="s">
        <v>639</v>
      </c>
      <c r="S930" s="9">
        <f t="shared" si="88"/>
        <v>27238440</v>
      </c>
      <c r="T930" s="9">
        <f t="shared" si="89"/>
        <v>366601</v>
      </c>
    </row>
    <row r="931" spans="1:20" x14ac:dyDescent="0.25">
      <c r="A931" s="9">
        <v>4</v>
      </c>
      <c r="B931" s="9" t="s">
        <v>0</v>
      </c>
      <c r="C931" s="9" t="s">
        <v>820</v>
      </c>
      <c r="D931" s="9" t="s">
        <v>229</v>
      </c>
      <c r="E931" s="9" t="s">
        <v>224</v>
      </c>
      <c r="F931" s="9" t="s">
        <v>5</v>
      </c>
      <c r="G931" s="9" t="s">
        <v>183</v>
      </c>
      <c r="H931" s="9" t="s">
        <v>2</v>
      </c>
      <c r="I931" s="9">
        <v>13</v>
      </c>
      <c r="J931" s="9" t="s">
        <v>821</v>
      </c>
      <c r="K931" s="9" t="s">
        <v>7</v>
      </c>
      <c r="L931" s="9" t="s">
        <v>50</v>
      </c>
      <c r="M931" s="9">
        <v>140512</v>
      </c>
      <c r="N931" s="17" t="str">
        <f t="shared" si="85"/>
        <v>28_140-145</v>
      </c>
      <c r="O931" s="17" t="str">
        <f t="shared" si="86"/>
        <v>14_140-150</v>
      </c>
      <c r="P931" s="17" t="str">
        <f t="shared" si="87"/>
        <v>08_80&gt;</v>
      </c>
      <c r="Q931" s="9" t="s">
        <v>883</v>
      </c>
      <c r="R931" s="9" t="s">
        <v>639</v>
      </c>
      <c r="S931" s="9">
        <f t="shared" si="88"/>
        <v>562048</v>
      </c>
      <c r="T931" s="9">
        <f t="shared" si="89"/>
        <v>7565</v>
      </c>
    </row>
    <row r="932" spans="1:20" x14ac:dyDescent="0.25">
      <c r="A932" s="9">
        <v>1332</v>
      </c>
      <c r="B932" s="9" t="s">
        <v>0</v>
      </c>
      <c r="C932" s="9" t="s">
        <v>520</v>
      </c>
      <c r="D932" s="9" t="s">
        <v>229</v>
      </c>
      <c r="E932" s="9" t="s">
        <v>224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5"/>
        <v>7_35-40</v>
      </c>
      <c r="O932" s="17" t="str">
        <f t="shared" si="86"/>
        <v>3_30-40</v>
      </c>
      <c r="P932" s="17" t="str">
        <f t="shared" si="87"/>
        <v>03_30-40</v>
      </c>
      <c r="Q932" s="9" t="s">
        <v>883</v>
      </c>
      <c r="R932" s="9" t="s">
        <v>639</v>
      </c>
      <c r="S932" s="9">
        <f t="shared" si="88"/>
        <v>47938680</v>
      </c>
      <c r="T932" s="9">
        <f t="shared" si="89"/>
        <v>645204</v>
      </c>
    </row>
    <row r="933" spans="1:20" x14ac:dyDescent="0.25">
      <c r="A933" s="9">
        <v>2</v>
      </c>
      <c r="B933" s="9" t="s">
        <v>0</v>
      </c>
      <c r="C933" s="9" t="s">
        <v>822</v>
      </c>
      <c r="D933" s="9" t="s">
        <v>229</v>
      </c>
      <c r="E933" s="9" t="s">
        <v>224</v>
      </c>
      <c r="F933" s="9" t="s">
        <v>5</v>
      </c>
      <c r="G933" s="9" t="s">
        <v>183</v>
      </c>
      <c r="H933" s="9" t="s">
        <v>2</v>
      </c>
      <c r="I933" s="9">
        <v>13</v>
      </c>
      <c r="J933" s="9" t="s">
        <v>821</v>
      </c>
      <c r="L933" s="9" t="s">
        <v>50</v>
      </c>
      <c r="M933" s="9">
        <v>69428</v>
      </c>
      <c r="N933" s="17" t="str">
        <f t="shared" si="85"/>
        <v>13_65-70</v>
      </c>
      <c r="O933" s="17" t="str">
        <f t="shared" si="86"/>
        <v>6_60-70</v>
      </c>
      <c r="P933" s="17" t="str">
        <f t="shared" si="87"/>
        <v>06_60-70</v>
      </c>
      <c r="Q933" s="9" t="s">
        <v>883</v>
      </c>
      <c r="R933" s="9" t="s">
        <v>639</v>
      </c>
      <c r="S933" s="9">
        <f t="shared" si="88"/>
        <v>138856</v>
      </c>
      <c r="T933" s="9">
        <f t="shared" si="89"/>
        <v>1869</v>
      </c>
    </row>
    <row r="934" spans="1:20" x14ac:dyDescent="0.25">
      <c r="A934" s="9">
        <v>4</v>
      </c>
      <c r="B934" s="9" t="s">
        <v>0</v>
      </c>
      <c r="C934" s="9" t="s">
        <v>823</v>
      </c>
      <c r="D934" s="9" t="s">
        <v>229</v>
      </c>
      <c r="E934" s="9" t="s">
        <v>224</v>
      </c>
      <c r="F934" s="9" t="s">
        <v>5</v>
      </c>
      <c r="G934" s="9" t="s">
        <v>183</v>
      </c>
      <c r="H934" s="9" t="s">
        <v>335</v>
      </c>
      <c r="I934" s="9">
        <v>13</v>
      </c>
      <c r="J934" s="9" t="s">
        <v>821</v>
      </c>
      <c r="L934" s="9" t="s">
        <v>50</v>
      </c>
      <c r="M934" s="9">
        <v>82166</v>
      </c>
      <c r="N934" s="17" t="str">
        <f t="shared" si="85"/>
        <v>16_80-85</v>
      </c>
      <c r="O934" s="17" t="str">
        <f t="shared" si="86"/>
        <v>8_80-90</v>
      </c>
      <c r="P934" s="17" t="str">
        <f t="shared" si="87"/>
        <v>08_80&gt;</v>
      </c>
      <c r="Q934" s="9" t="s">
        <v>883</v>
      </c>
      <c r="R934" s="9" t="s">
        <v>639</v>
      </c>
      <c r="S934" s="9">
        <f t="shared" si="88"/>
        <v>328664</v>
      </c>
      <c r="T934" s="9">
        <f t="shared" si="89"/>
        <v>4423</v>
      </c>
    </row>
    <row r="935" spans="1:20" x14ac:dyDescent="0.25">
      <c r="A935" s="9">
        <v>55</v>
      </c>
      <c r="B935" s="9" t="s">
        <v>0</v>
      </c>
      <c r="C935" s="9" t="s">
        <v>824</v>
      </c>
      <c r="D935" s="9" t="s">
        <v>229</v>
      </c>
      <c r="E935" s="9" t="s">
        <v>224</v>
      </c>
      <c r="F935" s="9" t="s">
        <v>5</v>
      </c>
      <c r="G935" s="9" t="s">
        <v>525</v>
      </c>
      <c r="H935" s="9" t="s">
        <v>2</v>
      </c>
      <c r="I935" s="9">
        <v>13</v>
      </c>
      <c r="J935" s="9" t="s">
        <v>821</v>
      </c>
      <c r="L935" s="9" t="s">
        <v>50</v>
      </c>
      <c r="M935" s="9">
        <v>74290</v>
      </c>
      <c r="N935" s="17" t="str">
        <f t="shared" si="85"/>
        <v>14_70-75</v>
      </c>
      <c r="O935" s="17" t="str">
        <f t="shared" si="86"/>
        <v>7_70-80</v>
      </c>
      <c r="P935" s="17" t="str">
        <f t="shared" si="87"/>
        <v>07_70-80</v>
      </c>
      <c r="Q935" s="9" t="s">
        <v>883</v>
      </c>
      <c r="R935" s="9" t="s">
        <v>639</v>
      </c>
      <c r="S935" s="9">
        <f t="shared" si="88"/>
        <v>4085950</v>
      </c>
      <c r="T935" s="9">
        <f t="shared" si="89"/>
        <v>54993</v>
      </c>
    </row>
    <row r="936" spans="1:20" x14ac:dyDescent="0.25">
      <c r="A936" s="9">
        <v>35</v>
      </c>
      <c r="B936" s="9" t="s">
        <v>0</v>
      </c>
      <c r="C936" s="9" t="s">
        <v>305</v>
      </c>
      <c r="D936" s="9" t="s">
        <v>229</v>
      </c>
      <c r="E936" s="9" t="s">
        <v>224</v>
      </c>
      <c r="F936" s="9" t="s">
        <v>1</v>
      </c>
      <c r="G936" s="9" t="s">
        <v>306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5"/>
        <v>12_60-65</v>
      </c>
      <c r="O936" s="17" t="str">
        <f t="shared" si="86"/>
        <v>6_60-70</v>
      </c>
      <c r="P936" s="17" t="str">
        <f t="shared" si="87"/>
        <v>06_60-70</v>
      </c>
      <c r="Q936" s="9" t="s">
        <v>883</v>
      </c>
      <c r="R936" s="9" t="s">
        <v>639</v>
      </c>
      <c r="S936" s="9">
        <f t="shared" si="88"/>
        <v>2161985</v>
      </c>
      <c r="T936" s="9">
        <f t="shared" si="89"/>
        <v>29098</v>
      </c>
    </row>
    <row r="937" spans="1:20" x14ac:dyDescent="0.25">
      <c r="A937" s="9">
        <v>16</v>
      </c>
      <c r="B937" s="9" t="s">
        <v>0</v>
      </c>
      <c r="C937" s="9" t="s">
        <v>653</v>
      </c>
      <c r="D937" s="9" t="s">
        <v>229</v>
      </c>
      <c r="E937" s="9" t="s">
        <v>224</v>
      </c>
      <c r="F937" s="9" t="s">
        <v>5</v>
      </c>
      <c r="G937" s="9" t="s">
        <v>525</v>
      </c>
      <c r="H937" s="9" t="s">
        <v>654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5"/>
        <v>17_85-90</v>
      </c>
      <c r="O937" s="17" t="str">
        <f t="shared" si="86"/>
        <v>8_80-90</v>
      </c>
      <c r="P937" s="17" t="str">
        <f t="shared" si="87"/>
        <v>08_80&gt;</v>
      </c>
      <c r="Q937" s="9" t="s">
        <v>883</v>
      </c>
      <c r="R937" s="9" t="s">
        <v>639</v>
      </c>
      <c r="S937" s="9">
        <f t="shared" si="88"/>
        <v>1437680</v>
      </c>
      <c r="T937" s="9">
        <f t="shared" si="89"/>
        <v>19350</v>
      </c>
    </row>
    <row r="938" spans="1:20" x14ac:dyDescent="0.25">
      <c r="A938" s="9">
        <v>2</v>
      </c>
      <c r="B938" s="9" t="s">
        <v>0</v>
      </c>
      <c r="C938" s="9" t="s">
        <v>825</v>
      </c>
      <c r="D938" s="9" t="s">
        <v>229</v>
      </c>
      <c r="E938" s="9" t="s">
        <v>224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5"/>
        <v>14_70-75</v>
      </c>
      <c r="O938" s="17" t="str">
        <f t="shared" si="86"/>
        <v>7_70-80</v>
      </c>
      <c r="P938" s="17" t="str">
        <f t="shared" si="87"/>
        <v>07_70-80</v>
      </c>
      <c r="Q938" s="9" t="s">
        <v>883</v>
      </c>
      <c r="R938" s="9" t="s">
        <v>639</v>
      </c>
      <c r="S938" s="9">
        <f t="shared" si="88"/>
        <v>148044</v>
      </c>
      <c r="T938" s="9">
        <f t="shared" si="89"/>
        <v>1993</v>
      </c>
    </row>
    <row r="939" spans="1:20" x14ac:dyDescent="0.25">
      <c r="A939" s="9">
        <v>2</v>
      </c>
      <c r="B939" s="9" t="s">
        <v>0</v>
      </c>
      <c r="C939" s="9" t="s">
        <v>193</v>
      </c>
      <c r="D939" s="9" t="s">
        <v>229</v>
      </c>
      <c r="E939" s="9" t="s">
        <v>224</v>
      </c>
      <c r="F939" s="9" t="s">
        <v>5</v>
      </c>
      <c r="G939" s="9" t="s">
        <v>183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5"/>
        <v>13_65-70</v>
      </c>
      <c r="O939" s="17" t="str">
        <f t="shared" si="86"/>
        <v>6_60-70</v>
      </c>
      <c r="P939" s="17" t="str">
        <f t="shared" si="87"/>
        <v>06_60-70</v>
      </c>
      <c r="Q939" s="9" t="s">
        <v>883</v>
      </c>
      <c r="R939" s="9" t="s">
        <v>639</v>
      </c>
      <c r="S939" s="9">
        <f t="shared" si="88"/>
        <v>139628</v>
      </c>
      <c r="T939" s="9">
        <f t="shared" si="89"/>
        <v>1879</v>
      </c>
    </row>
    <row r="940" spans="1:20" x14ac:dyDescent="0.25">
      <c r="A940" s="9">
        <v>4</v>
      </c>
      <c r="B940" s="9" t="s">
        <v>0</v>
      </c>
      <c r="C940" s="9" t="s">
        <v>194</v>
      </c>
      <c r="D940" s="9" t="s">
        <v>229</v>
      </c>
      <c r="E940" s="9" t="s">
        <v>224</v>
      </c>
      <c r="F940" s="9" t="s">
        <v>5</v>
      </c>
      <c r="G940" s="9" t="s">
        <v>183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5"/>
        <v>16_80-85</v>
      </c>
      <c r="O940" s="17" t="str">
        <f t="shared" si="86"/>
        <v>8_80-90</v>
      </c>
      <c r="P940" s="17" t="str">
        <f t="shared" si="87"/>
        <v>08_80&gt;</v>
      </c>
      <c r="Q940" s="9" t="s">
        <v>883</v>
      </c>
      <c r="R940" s="9" t="s">
        <v>639</v>
      </c>
      <c r="S940" s="9">
        <f t="shared" si="88"/>
        <v>320124</v>
      </c>
      <c r="T940" s="9">
        <f t="shared" si="89"/>
        <v>4309</v>
      </c>
    </row>
    <row r="941" spans="1:20" x14ac:dyDescent="0.25">
      <c r="A941" s="9">
        <v>16</v>
      </c>
      <c r="B941" s="9" t="s">
        <v>0</v>
      </c>
      <c r="C941" s="9" t="s">
        <v>578</v>
      </c>
      <c r="D941" s="9" t="s">
        <v>229</v>
      </c>
      <c r="E941" s="9" t="s">
        <v>224</v>
      </c>
      <c r="F941" s="9" t="s">
        <v>5</v>
      </c>
      <c r="G941" s="9" t="s">
        <v>525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5"/>
        <v>15_75-80</v>
      </c>
      <c r="O941" s="17" t="str">
        <f t="shared" si="86"/>
        <v>7_70-80</v>
      </c>
      <c r="P941" s="17" t="str">
        <f t="shared" si="87"/>
        <v>07_70-80</v>
      </c>
      <c r="Q941" s="9" t="s">
        <v>883</v>
      </c>
      <c r="R941" s="9" t="s">
        <v>639</v>
      </c>
      <c r="S941" s="9">
        <f t="shared" si="88"/>
        <v>1276800</v>
      </c>
      <c r="T941" s="9">
        <f t="shared" si="89"/>
        <v>17184</v>
      </c>
    </row>
    <row r="942" spans="1:20" x14ac:dyDescent="0.25">
      <c r="A942" s="9">
        <v>5</v>
      </c>
      <c r="B942" s="9" t="s">
        <v>0</v>
      </c>
      <c r="C942" s="9" t="s">
        <v>826</v>
      </c>
      <c r="D942" s="9" t="s">
        <v>229</v>
      </c>
      <c r="E942" s="9" t="s">
        <v>224</v>
      </c>
      <c r="F942" s="9" t="s">
        <v>5</v>
      </c>
      <c r="G942" s="9" t="s">
        <v>183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5"/>
        <v>21_105-110</v>
      </c>
      <c r="O942" s="17" t="str">
        <f t="shared" si="86"/>
        <v>10_100-110</v>
      </c>
      <c r="P942" s="17" t="str">
        <f t="shared" si="87"/>
        <v>08_80&gt;</v>
      </c>
      <c r="Q942" s="9" t="s">
        <v>883</v>
      </c>
      <c r="R942" s="9" t="s">
        <v>639</v>
      </c>
      <c r="S942" s="9">
        <f t="shared" si="88"/>
        <v>547900</v>
      </c>
      <c r="T942" s="9">
        <f t="shared" si="89"/>
        <v>7374</v>
      </c>
    </row>
    <row r="943" spans="1:20" x14ac:dyDescent="0.25">
      <c r="A943" s="9">
        <v>8</v>
      </c>
      <c r="B943" s="9" t="s">
        <v>0</v>
      </c>
      <c r="C943" s="9" t="s">
        <v>827</v>
      </c>
      <c r="D943" s="9" t="s">
        <v>229</v>
      </c>
      <c r="E943" s="9" t="s">
        <v>224</v>
      </c>
      <c r="F943" s="9" t="s">
        <v>5</v>
      </c>
      <c r="G943" s="9" t="s">
        <v>525</v>
      </c>
      <c r="H943" s="9" t="s">
        <v>335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5"/>
        <v>24_120-125</v>
      </c>
      <c r="O943" s="17" t="str">
        <f t="shared" si="86"/>
        <v>12_120-130</v>
      </c>
      <c r="P943" s="17" t="str">
        <f t="shared" si="87"/>
        <v>08_80&gt;</v>
      </c>
      <c r="Q943" s="9" t="s">
        <v>883</v>
      </c>
      <c r="R943" s="9" t="s">
        <v>639</v>
      </c>
      <c r="S943" s="9">
        <f t="shared" si="88"/>
        <v>968288</v>
      </c>
      <c r="T943" s="9">
        <f t="shared" si="89"/>
        <v>13032</v>
      </c>
    </row>
    <row r="944" spans="1:20" x14ac:dyDescent="0.25">
      <c r="A944" s="9">
        <v>76</v>
      </c>
      <c r="B944" s="9" t="s">
        <v>0</v>
      </c>
      <c r="C944" s="9" t="s">
        <v>655</v>
      </c>
      <c r="D944" s="9" t="s">
        <v>229</v>
      </c>
      <c r="E944" s="9" t="s">
        <v>224</v>
      </c>
      <c r="F944" s="9" t="s">
        <v>5</v>
      </c>
      <c r="G944" s="9" t="s">
        <v>525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5"/>
        <v>20_100-105</v>
      </c>
      <c r="O944" s="17" t="str">
        <f t="shared" si="86"/>
        <v>10_100-110</v>
      </c>
      <c r="P944" s="17" t="str">
        <f t="shared" si="87"/>
        <v>08_80&gt;</v>
      </c>
      <c r="Q944" s="9" t="s">
        <v>883</v>
      </c>
      <c r="R944" s="9" t="s">
        <v>639</v>
      </c>
      <c r="S944" s="9">
        <f t="shared" si="88"/>
        <v>7790304</v>
      </c>
      <c r="T944" s="9">
        <f t="shared" si="89"/>
        <v>104849</v>
      </c>
    </row>
    <row r="945" spans="1:20" x14ac:dyDescent="0.25">
      <c r="A945" s="9">
        <v>8</v>
      </c>
      <c r="B945" s="9" t="s">
        <v>0</v>
      </c>
      <c r="C945" s="9" t="s">
        <v>828</v>
      </c>
      <c r="D945" s="9" t="s">
        <v>229</v>
      </c>
      <c r="E945" s="9" t="s">
        <v>224</v>
      </c>
      <c r="F945" s="9" t="s">
        <v>5</v>
      </c>
      <c r="G945" s="9" t="s">
        <v>661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5"/>
        <v>25_125-130</v>
      </c>
      <c r="O945" s="17" t="str">
        <f t="shared" si="86"/>
        <v>12_120-130</v>
      </c>
      <c r="P945" s="17" t="str">
        <f t="shared" si="87"/>
        <v>08_80&gt;</v>
      </c>
      <c r="Q945" s="9" t="s">
        <v>883</v>
      </c>
      <c r="R945" s="9" t="s">
        <v>639</v>
      </c>
      <c r="S945" s="9">
        <f t="shared" si="88"/>
        <v>1012584</v>
      </c>
      <c r="T945" s="9">
        <f t="shared" si="89"/>
        <v>13628</v>
      </c>
    </row>
    <row r="946" spans="1:20" x14ac:dyDescent="0.25">
      <c r="A946" s="9">
        <v>12</v>
      </c>
      <c r="B946" s="9" t="s">
        <v>0</v>
      </c>
      <c r="C946" s="9" t="s">
        <v>334</v>
      </c>
      <c r="D946" s="9" t="s">
        <v>229</v>
      </c>
      <c r="E946" s="9" t="s">
        <v>228</v>
      </c>
      <c r="F946" s="9" t="s">
        <v>5</v>
      </c>
      <c r="G946" s="9" t="s">
        <v>170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5"/>
        <v>13_65-70</v>
      </c>
      <c r="O946" s="17" t="str">
        <f t="shared" si="86"/>
        <v>6_60-70</v>
      </c>
      <c r="P946" s="17" t="str">
        <f t="shared" si="87"/>
        <v>06_60-70</v>
      </c>
      <c r="Q946" s="9" t="s">
        <v>883</v>
      </c>
      <c r="R946" s="9" t="s">
        <v>639</v>
      </c>
      <c r="S946" s="9">
        <f t="shared" si="88"/>
        <v>809340</v>
      </c>
      <c r="T946" s="9">
        <f t="shared" si="89"/>
        <v>10893</v>
      </c>
    </row>
    <row r="947" spans="1:20" x14ac:dyDescent="0.25">
      <c r="A947" s="9">
        <v>232</v>
      </c>
      <c r="B947" s="9" t="s">
        <v>0</v>
      </c>
      <c r="C947" s="9" t="s">
        <v>656</v>
      </c>
      <c r="D947" s="9" t="s">
        <v>225</v>
      </c>
      <c r="E947" s="9" t="s">
        <v>228</v>
      </c>
      <c r="F947" s="9" t="s">
        <v>5</v>
      </c>
      <c r="G947" s="9" t="s">
        <v>525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5"/>
        <v>14_70-75</v>
      </c>
      <c r="O947" s="17" t="str">
        <f t="shared" si="86"/>
        <v>7_70-80</v>
      </c>
      <c r="P947" s="17" t="str">
        <f t="shared" si="87"/>
        <v>07_70-80</v>
      </c>
      <c r="Q947" s="9" t="s">
        <v>883</v>
      </c>
      <c r="R947" s="9" t="s">
        <v>639</v>
      </c>
      <c r="S947" s="9">
        <f t="shared" si="88"/>
        <v>16634400</v>
      </c>
      <c r="T947" s="9">
        <f t="shared" si="89"/>
        <v>223882</v>
      </c>
    </row>
    <row r="948" spans="1:20" x14ac:dyDescent="0.25">
      <c r="A948" s="9">
        <v>31</v>
      </c>
      <c r="B948" s="9" t="s">
        <v>0</v>
      </c>
      <c r="C948" s="9" t="s">
        <v>304</v>
      </c>
      <c r="D948" s="9" t="s">
        <v>225</v>
      </c>
      <c r="E948" s="9" t="s">
        <v>228</v>
      </c>
      <c r="F948" s="9" t="s">
        <v>5</v>
      </c>
      <c r="G948" s="9" t="s">
        <v>170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5"/>
        <v>14_70-75</v>
      </c>
      <c r="O948" s="17" t="str">
        <f t="shared" si="86"/>
        <v>7_70-80</v>
      </c>
      <c r="P948" s="17" t="str">
        <f t="shared" si="87"/>
        <v>07_70-80</v>
      </c>
      <c r="Q948" s="9" t="s">
        <v>883</v>
      </c>
      <c r="R948" s="9" t="s">
        <v>639</v>
      </c>
      <c r="S948" s="9">
        <f t="shared" si="88"/>
        <v>2265387</v>
      </c>
      <c r="T948" s="9">
        <f t="shared" si="89"/>
        <v>30490</v>
      </c>
    </row>
    <row r="949" spans="1:20" x14ac:dyDescent="0.25">
      <c r="A949" s="9">
        <v>6</v>
      </c>
      <c r="B949" s="9" t="s">
        <v>0</v>
      </c>
      <c r="C949" s="9" t="s">
        <v>658</v>
      </c>
      <c r="D949" s="9" t="s">
        <v>225</v>
      </c>
      <c r="E949" s="9" t="s">
        <v>228</v>
      </c>
      <c r="F949" s="9" t="s">
        <v>5</v>
      </c>
      <c r="G949" s="9" t="s">
        <v>525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5"/>
        <v>15_75-80</v>
      </c>
      <c r="O949" s="17" t="str">
        <f t="shared" si="86"/>
        <v>7_70-80</v>
      </c>
      <c r="P949" s="17" t="str">
        <f t="shared" si="87"/>
        <v>07_70-80</v>
      </c>
      <c r="Q949" s="9" t="s">
        <v>883</v>
      </c>
      <c r="R949" s="9" t="s">
        <v>639</v>
      </c>
      <c r="S949" s="9">
        <f t="shared" si="88"/>
        <v>461550</v>
      </c>
      <c r="T949" s="9">
        <f t="shared" si="89"/>
        <v>6212</v>
      </c>
    </row>
    <row r="950" spans="1:20" x14ac:dyDescent="0.25">
      <c r="A950" s="9">
        <v>2</v>
      </c>
      <c r="B950" s="9" t="s">
        <v>0</v>
      </c>
      <c r="C950" s="9" t="s">
        <v>829</v>
      </c>
      <c r="D950" s="9" t="s">
        <v>229</v>
      </c>
      <c r="E950" s="9" t="s">
        <v>228</v>
      </c>
      <c r="F950" s="9" t="s">
        <v>5</v>
      </c>
      <c r="G950" s="9" t="s">
        <v>525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5"/>
        <v>21_105-110</v>
      </c>
      <c r="O950" s="17" t="str">
        <f t="shared" si="86"/>
        <v>10_100-110</v>
      </c>
      <c r="P950" s="17" t="str">
        <f t="shared" si="87"/>
        <v>08_80&gt;</v>
      </c>
      <c r="Q950" s="9" t="s">
        <v>883</v>
      </c>
      <c r="R950" s="9" t="s">
        <v>639</v>
      </c>
      <c r="S950" s="9">
        <f t="shared" si="88"/>
        <v>210536</v>
      </c>
      <c r="T950" s="9">
        <f t="shared" si="89"/>
        <v>2834</v>
      </c>
    </row>
    <row r="951" spans="1:20" x14ac:dyDescent="0.25">
      <c r="A951" s="9">
        <v>4</v>
      </c>
      <c r="B951" s="9" t="s">
        <v>0</v>
      </c>
      <c r="C951" s="9" t="s">
        <v>659</v>
      </c>
      <c r="D951" s="9" t="s">
        <v>229</v>
      </c>
      <c r="E951" s="9" t="s">
        <v>228</v>
      </c>
      <c r="F951" s="9" t="s">
        <v>5</v>
      </c>
      <c r="G951" s="9" t="s">
        <v>170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5"/>
        <v>24_120-125</v>
      </c>
      <c r="O951" s="17" t="str">
        <f t="shared" si="86"/>
        <v>12_120-130</v>
      </c>
      <c r="P951" s="17" t="str">
        <f t="shared" si="87"/>
        <v>08_80&gt;</v>
      </c>
      <c r="Q951" s="9" t="s">
        <v>883</v>
      </c>
      <c r="R951" s="9" t="s">
        <v>639</v>
      </c>
      <c r="S951" s="9">
        <f t="shared" si="88"/>
        <v>495584</v>
      </c>
      <c r="T951" s="9">
        <f t="shared" si="89"/>
        <v>6670</v>
      </c>
    </row>
    <row r="952" spans="1:20" x14ac:dyDescent="0.25">
      <c r="A952" s="9">
        <v>2</v>
      </c>
      <c r="B952" s="9" t="s">
        <v>0</v>
      </c>
      <c r="C952" s="9" t="s">
        <v>830</v>
      </c>
      <c r="D952" s="9" t="s">
        <v>229</v>
      </c>
      <c r="E952" s="9" t="s">
        <v>228</v>
      </c>
      <c r="F952" s="9" t="s">
        <v>5</v>
      </c>
      <c r="G952" s="9" t="s">
        <v>170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5"/>
        <v>27_135-140</v>
      </c>
      <c r="O952" s="17" t="str">
        <f t="shared" si="86"/>
        <v>13_130-140</v>
      </c>
      <c r="P952" s="17" t="str">
        <f t="shared" si="87"/>
        <v>08_80&gt;</v>
      </c>
      <c r="Q952" s="9" t="s">
        <v>883</v>
      </c>
      <c r="R952" s="9" t="s">
        <v>639</v>
      </c>
      <c r="S952" s="9">
        <f t="shared" si="88"/>
        <v>277980</v>
      </c>
      <c r="T952" s="9">
        <f t="shared" si="89"/>
        <v>3741</v>
      </c>
    </row>
    <row r="953" spans="1:20" x14ac:dyDescent="0.25">
      <c r="A953" s="9">
        <v>82</v>
      </c>
      <c r="B953" s="9" t="s">
        <v>9</v>
      </c>
      <c r="C953" s="9" t="s">
        <v>662</v>
      </c>
      <c r="D953" s="9" t="s">
        <v>229</v>
      </c>
      <c r="E953" s="9" t="s">
        <v>224</v>
      </c>
      <c r="F953" s="9" t="s">
        <v>5</v>
      </c>
      <c r="G953" s="9" t="s">
        <v>183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5"/>
        <v>25_125-130</v>
      </c>
      <c r="O953" s="17" t="str">
        <f t="shared" si="86"/>
        <v>12_120-130</v>
      </c>
      <c r="P953" s="17" t="str">
        <f t="shared" si="87"/>
        <v>08_80&gt;</v>
      </c>
      <c r="Q953" s="9" t="s">
        <v>883</v>
      </c>
      <c r="R953" s="9" t="s">
        <v>639</v>
      </c>
      <c r="S953" s="9">
        <f t="shared" si="88"/>
        <v>10458444</v>
      </c>
      <c r="T953" s="9">
        <f t="shared" si="89"/>
        <v>140760</v>
      </c>
    </row>
    <row r="954" spans="1:20" x14ac:dyDescent="0.25">
      <c r="A954" s="9">
        <v>107</v>
      </c>
      <c r="B954" s="9" t="s">
        <v>9</v>
      </c>
      <c r="C954" s="9" t="s">
        <v>352</v>
      </c>
      <c r="D954" s="9" t="s">
        <v>229</v>
      </c>
      <c r="E954" s="9" t="s">
        <v>224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5"/>
        <v>20_100-105</v>
      </c>
      <c r="O954" s="17" t="str">
        <f t="shared" si="86"/>
        <v>10_100-110</v>
      </c>
      <c r="P954" s="17" t="str">
        <f t="shared" si="87"/>
        <v>08_80&gt;</v>
      </c>
      <c r="Q954" s="9" t="s">
        <v>883</v>
      </c>
      <c r="R954" s="9" t="s">
        <v>639</v>
      </c>
      <c r="S954" s="9">
        <f t="shared" si="88"/>
        <v>10948561</v>
      </c>
      <c r="T954" s="9">
        <f t="shared" si="89"/>
        <v>147356</v>
      </c>
    </row>
    <row r="955" spans="1:20" x14ac:dyDescent="0.25">
      <c r="A955" s="9">
        <v>7529</v>
      </c>
      <c r="B955" s="9" t="s">
        <v>9</v>
      </c>
      <c r="C955" s="9" t="s">
        <v>544</v>
      </c>
      <c r="D955" s="9" t="s">
        <v>229</v>
      </c>
      <c r="E955" s="9" t="s">
        <v>224</v>
      </c>
      <c r="F955" s="9" t="s">
        <v>9</v>
      </c>
      <c r="G955" s="9" t="s">
        <v>545</v>
      </c>
      <c r="H955" s="9" t="s">
        <v>2</v>
      </c>
      <c r="I955" s="9">
        <v>13</v>
      </c>
      <c r="J955" s="9" t="s">
        <v>43</v>
      </c>
      <c r="L955" s="9" t="s">
        <v>546</v>
      </c>
      <c r="M955" s="9">
        <v>144348</v>
      </c>
      <c r="N955" s="17" t="str">
        <f t="shared" si="85"/>
        <v>28_140-145</v>
      </c>
      <c r="O955" s="17" t="str">
        <f t="shared" si="86"/>
        <v>14_140-150</v>
      </c>
      <c r="P955" s="17" t="str">
        <f t="shared" si="87"/>
        <v>08_80&gt;</v>
      </c>
      <c r="Q955" s="9" t="s">
        <v>883</v>
      </c>
      <c r="R955" s="9" t="s">
        <v>639</v>
      </c>
      <c r="S955" s="9">
        <f t="shared" si="88"/>
        <v>1086796092</v>
      </c>
      <c r="T955" s="9">
        <f t="shared" si="89"/>
        <v>14627134</v>
      </c>
    </row>
    <row r="956" spans="1:20" x14ac:dyDescent="0.25">
      <c r="A956" s="9">
        <v>849</v>
      </c>
      <c r="B956" s="9" t="s">
        <v>9</v>
      </c>
      <c r="C956" s="9" t="s">
        <v>336</v>
      </c>
      <c r="D956" s="9" t="s">
        <v>229</v>
      </c>
      <c r="E956" s="9" t="s">
        <v>224</v>
      </c>
      <c r="F956" s="9" t="s">
        <v>5</v>
      </c>
      <c r="G956" s="9" t="s">
        <v>183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5"/>
        <v>42_210-215</v>
      </c>
      <c r="O956" s="17" t="str">
        <f t="shared" si="86"/>
        <v>21_210-220</v>
      </c>
      <c r="P956" s="17" t="str">
        <f t="shared" si="87"/>
        <v>08_80&gt;</v>
      </c>
      <c r="Q956" s="9" t="s">
        <v>883</v>
      </c>
      <c r="R956" s="9" t="s">
        <v>639</v>
      </c>
      <c r="S956" s="9">
        <f t="shared" si="88"/>
        <v>178493760</v>
      </c>
      <c r="T956" s="9">
        <f t="shared" si="89"/>
        <v>2402339</v>
      </c>
    </row>
    <row r="957" spans="1:20" x14ac:dyDescent="0.25">
      <c r="A957" s="9">
        <v>2691</v>
      </c>
      <c r="B957" s="9" t="s">
        <v>9</v>
      </c>
      <c r="C957" s="9" t="s">
        <v>547</v>
      </c>
      <c r="D957" s="9" t="s">
        <v>229</v>
      </c>
      <c r="E957" s="9" t="s">
        <v>224</v>
      </c>
      <c r="F957" s="9" t="s">
        <v>9</v>
      </c>
      <c r="G957" s="9" t="s">
        <v>545</v>
      </c>
      <c r="H957" s="9" t="s">
        <v>2</v>
      </c>
      <c r="I957" s="9">
        <v>13</v>
      </c>
      <c r="J957" s="9" t="s">
        <v>43</v>
      </c>
      <c r="L957" s="9" t="s">
        <v>546</v>
      </c>
      <c r="M957" s="9">
        <v>165865</v>
      </c>
      <c r="N957" s="17" t="str">
        <f t="shared" ref="N957:N1020" si="90">CONCATENATE(ROUNDDOWN(M957/5000,0),"_",ROUNDDOWN(M957/5000,0)*5,"-",ROUNDUP((M957+1)/5000,0)*5)</f>
        <v>33_165-170</v>
      </c>
      <c r="O957" s="17" t="str">
        <f t="shared" ref="O957:O1020" si="91">CONCATENATE(ROUNDDOWN(M957/10000,0),"_",ROUNDDOWN(M957/10000,0)*10,"-",ROUNDUP((M957+1)/10000,0)*10)</f>
        <v>16_160-170</v>
      </c>
      <c r="P957" s="17" t="str">
        <f t="shared" ref="P957:P1020" si="92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883</v>
      </c>
      <c r="R957" s="9" t="s">
        <v>639</v>
      </c>
      <c r="S957" s="9">
        <f t="shared" ref="S957:S1020" si="93">M957*A957</f>
        <v>446342715</v>
      </c>
      <c r="T957" s="9">
        <f t="shared" ref="T957:T1020" si="94">ROUND(S957/74.3,0)</f>
        <v>6007304</v>
      </c>
    </row>
    <row r="958" spans="1:20" x14ac:dyDescent="0.25">
      <c r="A958" s="9">
        <v>3062</v>
      </c>
      <c r="B958" s="9" t="s">
        <v>9</v>
      </c>
      <c r="C958" s="9" t="s">
        <v>195</v>
      </c>
      <c r="D958" s="9" t="s">
        <v>226</v>
      </c>
      <c r="E958" s="9" t="s">
        <v>224</v>
      </c>
      <c r="F958" s="9" t="s">
        <v>5</v>
      </c>
      <c r="G958" s="9" t="s">
        <v>75</v>
      </c>
      <c r="H958" s="9" t="s">
        <v>455</v>
      </c>
      <c r="I958" s="9">
        <v>16</v>
      </c>
      <c r="J958" s="9" t="s">
        <v>196</v>
      </c>
      <c r="L958" s="9" t="s">
        <v>50</v>
      </c>
      <c r="M958" s="9">
        <v>367890</v>
      </c>
      <c r="N958" s="17" t="str">
        <f t="shared" si="90"/>
        <v>73_365-370</v>
      </c>
      <c r="O958" s="17" t="str">
        <f t="shared" si="91"/>
        <v>36_360-370</v>
      </c>
      <c r="P958" s="17" t="str">
        <f t="shared" si="92"/>
        <v>08_80&gt;</v>
      </c>
      <c r="Q958" s="9" t="s">
        <v>883</v>
      </c>
      <c r="R958" s="9" t="s">
        <v>639</v>
      </c>
      <c r="S958" s="9">
        <f t="shared" si="93"/>
        <v>1126479180</v>
      </c>
      <c r="T958" s="9">
        <f t="shared" si="94"/>
        <v>15161227</v>
      </c>
    </row>
    <row r="959" spans="1:20" x14ac:dyDescent="0.25">
      <c r="A959" s="9">
        <v>139</v>
      </c>
      <c r="B959" s="9" t="s">
        <v>10</v>
      </c>
      <c r="C959" s="9" t="s">
        <v>664</v>
      </c>
      <c r="D959" s="9" t="s">
        <v>229</v>
      </c>
      <c r="E959" s="9" t="s">
        <v>224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0"/>
        <v>6_30-35</v>
      </c>
      <c r="O959" s="17" t="str">
        <f t="shared" si="91"/>
        <v>3_30-40</v>
      </c>
      <c r="P959" s="17" t="str">
        <f t="shared" si="92"/>
        <v>03_30-40</v>
      </c>
      <c r="Q959" s="9" t="s">
        <v>883</v>
      </c>
      <c r="R959" s="9" t="s">
        <v>639</v>
      </c>
      <c r="S959" s="9">
        <f t="shared" si="93"/>
        <v>4548358</v>
      </c>
      <c r="T959" s="9">
        <f t="shared" si="94"/>
        <v>61216</v>
      </c>
    </row>
    <row r="960" spans="1:20" x14ac:dyDescent="0.25">
      <c r="A960" s="9">
        <v>206</v>
      </c>
      <c r="B960" s="9" t="s">
        <v>10</v>
      </c>
      <c r="C960" s="9" t="s">
        <v>96</v>
      </c>
      <c r="D960" s="9" t="s">
        <v>226</v>
      </c>
      <c r="E960" s="9" t="s">
        <v>224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0"/>
        <v>12_60-65</v>
      </c>
      <c r="O960" s="17" t="str">
        <f t="shared" si="91"/>
        <v>6_60-70</v>
      </c>
      <c r="P960" s="17" t="str">
        <f t="shared" si="92"/>
        <v>06_60-70</v>
      </c>
      <c r="Q960" s="9" t="s">
        <v>883</v>
      </c>
      <c r="R960" s="9" t="s">
        <v>639</v>
      </c>
      <c r="S960" s="9">
        <f t="shared" si="93"/>
        <v>13292562</v>
      </c>
      <c r="T960" s="9">
        <f t="shared" si="94"/>
        <v>178904</v>
      </c>
    </row>
    <row r="961" spans="1:20" x14ac:dyDescent="0.25">
      <c r="A961" s="9">
        <v>30</v>
      </c>
      <c r="B961" s="9" t="s">
        <v>10</v>
      </c>
      <c r="C961" s="9" t="s">
        <v>339</v>
      </c>
      <c r="D961" s="9" t="s">
        <v>226</v>
      </c>
      <c r="E961" s="9" t="s">
        <v>224</v>
      </c>
      <c r="F961" s="9" t="s">
        <v>1</v>
      </c>
      <c r="G961" s="9" t="s">
        <v>306</v>
      </c>
      <c r="H961" s="9" t="s">
        <v>149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0"/>
        <v>16_80-85</v>
      </c>
      <c r="O961" s="17" t="str">
        <f t="shared" si="91"/>
        <v>8_80-90</v>
      </c>
      <c r="P961" s="17" t="str">
        <f t="shared" si="92"/>
        <v>08_80&gt;</v>
      </c>
      <c r="Q961" s="9" t="s">
        <v>883</v>
      </c>
      <c r="R961" s="9" t="s">
        <v>639</v>
      </c>
      <c r="S961" s="9">
        <f t="shared" si="93"/>
        <v>2491620</v>
      </c>
      <c r="T961" s="9">
        <f t="shared" si="94"/>
        <v>33535</v>
      </c>
    </row>
    <row r="962" spans="1:20" x14ac:dyDescent="0.25">
      <c r="A962" s="9">
        <v>2612</v>
      </c>
      <c r="B962" s="9" t="s">
        <v>10</v>
      </c>
      <c r="C962" s="9" t="s">
        <v>521</v>
      </c>
      <c r="D962" s="9" t="s">
        <v>226</v>
      </c>
      <c r="E962" s="9" t="s">
        <v>224</v>
      </c>
      <c r="F962" s="9" t="s">
        <v>5</v>
      </c>
      <c r="G962" s="9" t="s">
        <v>354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0"/>
        <v>14_70-75</v>
      </c>
      <c r="O962" s="17" t="str">
        <f t="shared" si="91"/>
        <v>7_70-80</v>
      </c>
      <c r="P962" s="17" t="str">
        <f t="shared" si="92"/>
        <v>07_70-80</v>
      </c>
      <c r="Q962" s="9" t="s">
        <v>883</v>
      </c>
      <c r="R962" s="9" t="s">
        <v>639</v>
      </c>
      <c r="S962" s="9">
        <f t="shared" si="93"/>
        <v>195158192</v>
      </c>
      <c r="T962" s="9">
        <f t="shared" si="94"/>
        <v>2626624</v>
      </c>
    </row>
    <row r="963" spans="1:20" x14ac:dyDescent="0.25">
      <c r="A963" s="9">
        <v>162</v>
      </c>
      <c r="B963" s="9" t="s">
        <v>10</v>
      </c>
      <c r="C963" s="9" t="s">
        <v>665</v>
      </c>
      <c r="D963" s="9" t="s">
        <v>226</v>
      </c>
      <c r="E963" s="9" t="s">
        <v>224</v>
      </c>
      <c r="F963" s="9" t="s">
        <v>5</v>
      </c>
      <c r="G963" s="9" t="s">
        <v>666</v>
      </c>
      <c r="H963" s="9" t="s">
        <v>667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0"/>
        <v>25_125-130</v>
      </c>
      <c r="O963" s="17" t="str">
        <f t="shared" si="91"/>
        <v>12_120-130</v>
      </c>
      <c r="P963" s="17" t="str">
        <f t="shared" si="92"/>
        <v>08_80&gt;</v>
      </c>
      <c r="Q963" s="9" t="s">
        <v>883</v>
      </c>
      <c r="R963" s="9" t="s">
        <v>639</v>
      </c>
      <c r="S963" s="9">
        <f t="shared" si="93"/>
        <v>21005244</v>
      </c>
      <c r="T963" s="9">
        <f t="shared" si="94"/>
        <v>282709</v>
      </c>
    </row>
    <row r="964" spans="1:20" x14ac:dyDescent="0.25">
      <c r="A964" s="9">
        <v>4</v>
      </c>
      <c r="B964" s="9" t="s">
        <v>10</v>
      </c>
      <c r="C964" s="9" t="s">
        <v>340</v>
      </c>
      <c r="D964" s="9" t="s">
        <v>226</v>
      </c>
      <c r="E964" s="9" t="s">
        <v>224</v>
      </c>
      <c r="F964" s="9" t="s">
        <v>1</v>
      </c>
      <c r="G964" s="9" t="s">
        <v>306</v>
      </c>
      <c r="H964" s="9" t="s">
        <v>198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0"/>
        <v>18_90-95</v>
      </c>
      <c r="O964" s="17" t="str">
        <f t="shared" si="91"/>
        <v>9_90-100</v>
      </c>
      <c r="P964" s="17" t="str">
        <f t="shared" si="92"/>
        <v>08_80&gt;</v>
      </c>
      <c r="Q964" s="9" t="s">
        <v>883</v>
      </c>
      <c r="R964" s="9" t="s">
        <v>639</v>
      </c>
      <c r="S964" s="9">
        <f t="shared" si="93"/>
        <v>365496</v>
      </c>
      <c r="T964" s="9">
        <f t="shared" si="94"/>
        <v>4919</v>
      </c>
    </row>
    <row r="965" spans="1:20" x14ac:dyDescent="0.25">
      <c r="A965" s="9">
        <v>466</v>
      </c>
      <c r="B965" s="9" t="s">
        <v>10</v>
      </c>
      <c r="C965" s="9" t="s">
        <v>668</v>
      </c>
      <c r="D965" s="9" t="s">
        <v>226</v>
      </c>
      <c r="E965" s="9" t="s">
        <v>224</v>
      </c>
      <c r="F965" s="9" t="s">
        <v>5</v>
      </c>
      <c r="G965" s="9" t="s">
        <v>354</v>
      </c>
      <c r="H965" s="9" t="s">
        <v>198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0"/>
        <v>15_75-80</v>
      </c>
      <c r="O965" s="17" t="str">
        <f t="shared" si="91"/>
        <v>7_70-80</v>
      </c>
      <c r="P965" s="17" t="str">
        <f t="shared" si="92"/>
        <v>07_70-80</v>
      </c>
      <c r="Q965" s="9" t="s">
        <v>883</v>
      </c>
      <c r="R965" s="9" t="s">
        <v>639</v>
      </c>
      <c r="S965" s="9">
        <f t="shared" si="93"/>
        <v>36721266</v>
      </c>
      <c r="T965" s="9">
        <f t="shared" si="94"/>
        <v>494230</v>
      </c>
    </row>
    <row r="966" spans="1:20" x14ac:dyDescent="0.25">
      <c r="A966" s="9">
        <v>97</v>
      </c>
      <c r="B966" s="9" t="s">
        <v>10</v>
      </c>
      <c r="C966" s="9" t="s">
        <v>402</v>
      </c>
      <c r="D966" s="9" t="s">
        <v>226</v>
      </c>
      <c r="E966" s="9" t="s">
        <v>224</v>
      </c>
      <c r="F966" s="9" t="s">
        <v>5</v>
      </c>
      <c r="G966" s="9" t="s">
        <v>354</v>
      </c>
      <c r="H966" s="9" t="s">
        <v>148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0"/>
        <v>23_115-120</v>
      </c>
      <c r="O966" s="17" t="str">
        <f t="shared" si="91"/>
        <v>11_110-120</v>
      </c>
      <c r="P966" s="17" t="str">
        <f t="shared" si="92"/>
        <v>08_80&gt;</v>
      </c>
      <c r="Q966" s="9" t="s">
        <v>883</v>
      </c>
      <c r="R966" s="9" t="s">
        <v>639</v>
      </c>
      <c r="S966" s="9">
        <f t="shared" si="93"/>
        <v>11580345</v>
      </c>
      <c r="T966" s="9">
        <f t="shared" si="94"/>
        <v>155859</v>
      </c>
    </row>
    <row r="967" spans="1:20" x14ac:dyDescent="0.25">
      <c r="A967" s="9">
        <v>46</v>
      </c>
      <c r="B967" s="9" t="s">
        <v>10</v>
      </c>
      <c r="C967" s="9" t="s">
        <v>456</v>
      </c>
      <c r="D967" s="9" t="s">
        <v>226</v>
      </c>
      <c r="E967" s="9" t="s">
        <v>224</v>
      </c>
      <c r="F967" s="9" t="s">
        <v>5</v>
      </c>
      <c r="G967" s="9" t="s">
        <v>354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0"/>
        <v>30_150-155</v>
      </c>
      <c r="O967" s="17" t="str">
        <f t="shared" si="91"/>
        <v>15_150-160</v>
      </c>
      <c r="P967" s="17" t="str">
        <f t="shared" si="92"/>
        <v>08_80&gt;</v>
      </c>
      <c r="Q967" s="9" t="s">
        <v>883</v>
      </c>
      <c r="R967" s="9" t="s">
        <v>639</v>
      </c>
      <c r="S967" s="9">
        <f t="shared" si="93"/>
        <v>7073006</v>
      </c>
      <c r="T967" s="9">
        <f t="shared" si="94"/>
        <v>95195</v>
      </c>
    </row>
    <row r="968" spans="1:20" x14ac:dyDescent="0.25">
      <c r="A968" s="9">
        <v>106</v>
      </c>
      <c r="B968" s="9" t="s">
        <v>10</v>
      </c>
      <c r="C968" s="9" t="s">
        <v>353</v>
      </c>
      <c r="D968" s="9" t="s">
        <v>226</v>
      </c>
      <c r="E968" s="9" t="s">
        <v>224</v>
      </c>
      <c r="F968" s="9" t="s">
        <v>5</v>
      </c>
      <c r="G968" s="9" t="s">
        <v>354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0"/>
        <v>26_130-135</v>
      </c>
      <c r="O968" s="17" t="str">
        <f t="shared" si="91"/>
        <v>13_130-140</v>
      </c>
      <c r="P968" s="17" t="str">
        <f t="shared" si="92"/>
        <v>08_80&gt;</v>
      </c>
      <c r="Q968" s="9" t="s">
        <v>883</v>
      </c>
      <c r="R968" s="9" t="s">
        <v>639</v>
      </c>
      <c r="S968" s="9">
        <f t="shared" si="93"/>
        <v>14160328</v>
      </c>
      <c r="T968" s="9">
        <f t="shared" si="94"/>
        <v>190583</v>
      </c>
    </row>
    <row r="969" spans="1:20" x14ac:dyDescent="0.25">
      <c r="A969" s="9">
        <v>197</v>
      </c>
      <c r="B969" s="9" t="s">
        <v>10</v>
      </c>
      <c r="C969" s="9" t="s">
        <v>673</v>
      </c>
      <c r="D969" s="9" t="s">
        <v>226</v>
      </c>
      <c r="E969" s="9" t="s">
        <v>224</v>
      </c>
      <c r="F969" s="9" t="s">
        <v>1</v>
      </c>
      <c r="G969" s="9" t="s">
        <v>670</v>
      </c>
      <c r="H969" s="9" t="s">
        <v>674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0"/>
        <v>52_260-265</v>
      </c>
      <c r="O969" s="17" t="str">
        <f t="shared" si="91"/>
        <v>26_260-270</v>
      </c>
      <c r="P969" s="17" t="str">
        <f t="shared" si="92"/>
        <v>08_80&gt;</v>
      </c>
      <c r="Q969" s="9" t="s">
        <v>883</v>
      </c>
      <c r="R969" s="9" t="s">
        <v>639</v>
      </c>
      <c r="S969" s="9">
        <f t="shared" si="93"/>
        <v>51710530</v>
      </c>
      <c r="T969" s="9">
        <f t="shared" si="94"/>
        <v>695969</v>
      </c>
    </row>
    <row r="970" spans="1:20" x14ac:dyDescent="0.25">
      <c r="A970" s="9">
        <v>185</v>
      </c>
      <c r="B970" s="9" t="s">
        <v>10</v>
      </c>
      <c r="C970" s="9" t="s">
        <v>337</v>
      </c>
      <c r="D970" s="9" t="s">
        <v>229</v>
      </c>
      <c r="E970" s="9" t="s">
        <v>224</v>
      </c>
      <c r="F970" s="9" t="s">
        <v>1</v>
      </c>
      <c r="G970" s="9" t="s">
        <v>306</v>
      </c>
      <c r="H970" s="9" t="s">
        <v>198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0"/>
        <v>22_110-115</v>
      </c>
      <c r="O970" s="17" t="str">
        <f t="shared" si="91"/>
        <v>11_110-120</v>
      </c>
      <c r="P970" s="17" t="str">
        <f t="shared" si="92"/>
        <v>08_80&gt;</v>
      </c>
      <c r="Q970" s="9" t="s">
        <v>883</v>
      </c>
      <c r="R970" s="9" t="s">
        <v>639</v>
      </c>
      <c r="S970" s="9">
        <f t="shared" si="93"/>
        <v>21171400</v>
      </c>
      <c r="T970" s="9">
        <f t="shared" si="94"/>
        <v>284945</v>
      </c>
    </row>
    <row r="971" spans="1:20" x14ac:dyDescent="0.25">
      <c r="A971" s="9">
        <v>5</v>
      </c>
      <c r="B971" s="9" t="s">
        <v>10</v>
      </c>
      <c r="C971" s="9" t="s">
        <v>338</v>
      </c>
      <c r="D971" s="9" t="s">
        <v>226</v>
      </c>
      <c r="E971" s="9" t="s">
        <v>224</v>
      </c>
      <c r="F971" s="9" t="s">
        <v>1</v>
      </c>
      <c r="G971" s="9" t="s">
        <v>306</v>
      </c>
      <c r="H971" s="9" t="s">
        <v>154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0"/>
        <v>21_105-110</v>
      </c>
      <c r="O971" s="17" t="str">
        <f t="shared" si="91"/>
        <v>10_100-110</v>
      </c>
      <c r="P971" s="17" t="str">
        <f t="shared" si="92"/>
        <v>08_80&gt;</v>
      </c>
      <c r="Q971" s="9" t="s">
        <v>883</v>
      </c>
      <c r="R971" s="9" t="s">
        <v>639</v>
      </c>
      <c r="S971" s="9">
        <f t="shared" si="93"/>
        <v>533815</v>
      </c>
      <c r="T971" s="9">
        <f t="shared" si="94"/>
        <v>7185</v>
      </c>
    </row>
    <row r="972" spans="1:20" x14ac:dyDescent="0.25">
      <c r="A972" s="9">
        <v>53</v>
      </c>
      <c r="B972" s="9" t="s">
        <v>10</v>
      </c>
      <c r="C972" s="9" t="s">
        <v>619</v>
      </c>
      <c r="D972" s="9" t="s">
        <v>226</v>
      </c>
      <c r="E972" s="9" t="s">
        <v>224</v>
      </c>
      <c r="F972" s="9" t="s">
        <v>5</v>
      </c>
      <c r="G972" s="9" t="s">
        <v>354</v>
      </c>
      <c r="H972" s="9" t="s">
        <v>148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0"/>
        <v>21_105-110</v>
      </c>
      <c r="O972" s="17" t="str">
        <f t="shared" si="91"/>
        <v>10_100-110</v>
      </c>
      <c r="P972" s="17" t="str">
        <f t="shared" si="92"/>
        <v>08_80&gt;</v>
      </c>
      <c r="Q972" s="9" t="s">
        <v>883</v>
      </c>
      <c r="R972" s="9" t="s">
        <v>639</v>
      </c>
      <c r="S972" s="9">
        <f t="shared" si="93"/>
        <v>5575229</v>
      </c>
      <c r="T972" s="9">
        <f t="shared" si="94"/>
        <v>75037</v>
      </c>
    </row>
    <row r="973" spans="1:20" x14ac:dyDescent="0.25">
      <c r="A973" s="9">
        <v>74</v>
      </c>
      <c r="B973" s="9" t="s">
        <v>10</v>
      </c>
      <c r="C973" s="9" t="s">
        <v>457</v>
      </c>
      <c r="D973" s="9" t="s">
        <v>226</v>
      </c>
      <c r="E973" s="9" t="s">
        <v>224</v>
      </c>
      <c r="F973" s="9" t="s">
        <v>5</v>
      </c>
      <c r="G973" s="9" t="s">
        <v>354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0"/>
        <v>31_155-160</v>
      </c>
      <c r="O973" s="17" t="str">
        <f t="shared" si="91"/>
        <v>15_150-160</v>
      </c>
      <c r="P973" s="17" t="str">
        <f t="shared" si="92"/>
        <v>08_80&gt;</v>
      </c>
      <c r="Q973" s="9" t="s">
        <v>883</v>
      </c>
      <c r="R973" s="9" t="s">
        <v>639</v>
      </c>
      <c r="S973" s="9">
        <f t="shared" si="93"/>
        <v>11762004</v>
      </c>
      <c r="T973" s="9">
        <f t="shared" si="94"/>
        <v>158304</v>
      </c>
    </row>
    <row r="974" spans="1:20" x14ac:dyDescent="0.25">
      <c r="A974" s="9">
        <v>2</v>
      </c>
      <c r="B974" s="9" t="s">
        <v>10</v>
      </c>
      <c r="C974" s="9" t="s">
        <v>831</v>
      </c>
      <c r="D974" s="9" t="s">
        <v>226</v>
      </c>
      <c r="E974" s="9" t="s">
        <v>224</v>
      </c>
      <c r="F974" s="9" t="s">
        <v>5</v>
      </c>
      <c r="G974" s="9" t="s">
        <v>354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0"/>
        <v>40_200-205</v>
      </c>
      <c r="O974" s="17" t="str">
        <f t="shared" si="91"/>
        <v>20_200-210</v>
      </c>
      <c r="P974" s="17" t="str">
        <f t="shared" si="92"/>
        <v>08_80&gt;</v>
      </c>
      <c r="Q974" s="9" t="s">
        <v>883</v>
      </c>
      <c r="R974" s="9" t="s">
        <v>639</v>
      </c>
      <c r="S974" s="9">
        <f t="shared" si="93"/>
        <v>403930</v>
      </c>
      <c r="T974" s="9">
        <f t="shared" si="94"/>
        <v>5436</v>
      </c>
    </row>
    <row r="975" spans="1:20" x14ac:dyDescent="0.25">
      <c r="A975" s="9">
        <v>655</v>
      </c>
      <c r="B975" s="9" t="s">
        <v>10</v>
      </c>
      <c r="C975" s="9" t="s">
        <v>675</v>
      </c>
      <c r="D975" s="9" t="s">
        <v>225</v>
      </c>
      <c r="E975" s="9" t="s">
        <v>224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0"/>
        <v>8_40-45</v>
      </c>
      <c r="O975" s="17" t="str">
        <f t="shared" si="91"/>
        <v>4_40-50</v>
      </c>
      <c r="P975" s="17" t="str">
        <f t="shared" si="92"/>
        <v>04_40-50</v>
      </c>
      <c r="Q975" s="9" t="s">
        <v>883</v>
      </c>
      <c r="R975" s="9" t="s">
        <v>639</v>
      </c>
      <c r="S975" s="9">
        <f t="shared" si="93"/>
        <v>26891025</v>
      </c>
      <c r="T975" s="9">
        <f t="shared" si="94"/>
        <v>361925</v>
      </c>
    </row>
    <row r="976" spans="1:20" x14ac:dyDescent="0.25">
      <c r="A976" s="9">
        <v>540</v>
      </c>
      <c r="B976" s="9" t="s">
        <v>10</v>
      </c>
      <c r="C976" s="9" t="s">
        <v>178</v>
      </c>
      <c r="D976" s="9" t="s">
        <v>229</v>
      </c>
      <c r="E976" s="9" t="s">
        <v>228</v>
      </c>
      <c r="F976" s="9" t="s">
        <v>5</v>
      </c>
      <c r="G976" s="9" t="s">
        <v>170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0"/>
        <v>9_45-50</v>
      </c>
      <c r="O976" s="17" t="str">
        <f t="shared" si="91"/>
        <v>4_40-50</v>
      </c>
      <c r="P976" s="17" t="str">
        <f t="shared" si="92"/>
        <v>04_40-50</v>
      </c>
      <c r="Q976" s="9" t="s">
        <v>883</v>
      </c>
      <c r="R976" s="9" t="s">
        <v>639</v>
      </c>
      <c r="S976" s="9">
        <f t="shared" si="93"/>
        <v>25379460</v>
      </c>
      <c r="T976" s="9">
        <f t="shared" si="94"/>
        <v>341581</v>
      </c>
    </row>
    <row r="977" spans="1:20" x14ac:dyDescent="0.25">
      <c r="A977" s="9">
        <v>148</v>
      </c>
      <c r="B977" s="9" t="s">
        <v>10</v>
      </c>
      <c r="C977" s="9" t="s">
        <v>179</v>
      </c>
      <c r="D977" s="9" t="s">
        <v>223</v>
      </c>
      <c r="E977" s="9" t="s">
        <v>228</v>
      </c>
      <c r="F977" s="9" t="s">
        <v>5</v>
      </c>
      <c r="G977" s="9" t="s">
        <v>170</v>
      </c>
      <c r="H977" s="9" t="s">
        <v>129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0"/>
        <v>11_55-60</v>
      </c>
      <c r="O977" s="17" t="str">
        <f t="shared" si="91"/>
        <v>5_50-60</v>
      </c>
      <c r="P977" s="17" t="str">
        <f t="shared" si="92"/>
        <v>05_50-60</v>
      </c>
      <c r="Q977" s="9" t="s">
        <v>883</v>
      </c>
      <c r="R977" s="9" t="s">
        <v>639</v>
      </c>
      <c r="S977" s="9">
        <f t="shared" si="93"/>
        <v>8297324</v>
      </c>
      <c r="T977" s="9">
        <f t="shared" si="94"/>
        <v>111673</v>
      </c>
    </row>
    <row r="978" spans="1:20" x14ac:dyDescent="0.25">
      <c r="A978" s="9">
        <v>577</v>
      </c>
      <c r="B978" s="9" t="s">
        <v>10</v>
      </c>
      <c r="C978" s="9" t="s">
        <v>676</v>
      </c>
      <c r="D978" s="9" t="s">
        <v>225</v>
      </c>
      <c r="E978" s="9" t="s">
        <v>228</v>
      </c>
      <c r="F978" s="9" t="s">
        <v>5</v>
      </c>
      <c r="G978" s="9" t="s">
        <v>170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0"/>
        <v>11_55-60</v>
      </c>
      <c r="O978" s="17" t="str">
        <f t="shared" si="91"/>
        <v>5_50-60</v>
      </c>
      <c r="P978" s="17" t="str">
        <f t="shared" si="92"/>
        <v>05_50-60</v>
      </c>
      <c r="Q978" s="9" t="s">
        <v>883</v>
      </c>
      <c r="R978" s="9" t="s">
        <v>639</v>
      </c>
      <c r="S978" s="9">
        <f t="shared" si="93"/>
        <v>32444133</v>
      </c>
      <c r="T978" s="9">
        <f t="shared" si="94"/>
        <v>436664</v>
      </c>
    </row>
    <row r="979" spans="1:20" x14ac:dyDescent="0.25">
      <c r="A979" s="9">
        <v>155</v>
      </c>
      <c r="B979" s="9" t="s">
        <v>10</v>
      </c>
      <c r="C979" s="9" t="s">
        <v>207</v>
      </c>
      <c r="D979" s="9" t="s">
        <v>225</v>
      </c>
      <c r="E979" s="9" t="s">
        <v>228</v>
      </c>
      <c r="F979" s="9" t="s">
        <v>5</v>
      </c>
      <c r="G979" s="9" t="s">
        <v>170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0"/>
        <v>12_60-65</v>
      </c>
      <c r="O979" s="17" t="str">
        <f t="shared" si="91"/>
        <v>6_60-70</v>
      </c>
      <c r="P979" s="17" t="str">
        <f t="shared" si="92"/>
        <v>06_60-70</v>
      </c>
      <c r="Q979" s="9" t="s">
        <v>883</v>
      </c>
      <c r="R979" s="9" t="s">
        <v>639</v>
      </c>
      <c r="S979" s="9">
        <f t="shared" si="93"/>
        <v>9357040</v>
      </c>
      <c r="T979" s="9">
        <f t="shared" si="94"/>
        <v>125936</v>
      </c>
    </row>
    <row r="980" spans="1:20" x14ac:dyDescent="0.25">
      <c r="A980" s="9">
        <v>351</v>
      </c>
      <c r="B980" s="9" t="s">
        <v>10</v>
      </c>
      <c r="C980" s="9" t="s">
        <v>832</v>
      </c>
      <c r="D980" s="9" t="s">
        <v>229</v>
      </c>
      <c r="E980" s="9" t="s">
        <v>224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0"/>
        <v>5_25-30</v>
      </c>
      <c r="O980" s="17" t="str">
        <f t="shared" si="91"/>
        <v>2_20-30</v>
      </c>
      <c r="P980" s="17" t="str">
        <f t="shared" si="92"/>
        <v>02_20-30</v>
      </c>
      <c r="Q980" s="9" t="s">
        <v>883</v>
      </c>
      <c r="R980" s="9" t="s">
        <v>639</v>
      </c>
      <c r="S980" s="9">
        <f t="shared" si="93"/>
        <v>10526490</v>
      </c>
      <c r="T980" s="9">
        <f t="shared" si="94"/>
        <v>141676</v>
      </c>
    </row>
    <row r="981" spans="1:20" x14ac:dyDescent="0.25">
      <c r="A981" s="9">
        <v>623</v>
      </c>
      <c r="B981" s="9" t="s">
        <v>10</v>
      </c>
      <c r="C981" s="9" t="s">
        <v>208</v>
      </c>
      <c r="D981" s="9" t="s">
        <v>223</v>
      </c>
      <c r="E981" s="9" t="s">
        <v>224</v>
      </c>
      <c r="F981" s="9" t="s">
        <v>1</v>
      </c>
      <c r="G981" s="9" t="s">
        <v>97</v>
      </c>
      <c r="H981" s="9" t="s">
        <v>175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0"/>
        <v>8_40-45</v>
      </c>
      <c r="O981" s="17" t="str">
        <f t="shared" si="91"/>
        <v>4_40-50</v>
      </c>
      <c r="P981" s="17" t="str">
        <f t="shared" si="92"/>
        <v>04_40-50</v>
      </c>
      <c r="Q981" s="9" t="s">
        <v>883</v>
      </c>
      <c r="R981" s="9" t="s">
        <v>639</v>
      </c>
      <c r="S981" s="9">
        <f t="shared" si="93"/>
        <v>27754650</v>
      </c>
      <c r="T981" s="9">
        <f t="shared" si="94"/>
        <v>373548</v>
      </c>
    </row>
    <row r="982" spans="1:20" x14ac:dyDescent="0.25">
      <c r="A982" s="9">
        <v>55</v>
      </c>
      <c r="B982" s="9" t="s">
        <v>10</v>
      </c>
      <c r="C982" s="9" t="s">
        <v>522</v>
      </c>
      <c r="D982" s="9" t="s">
        <v>223</v>
      </c>
      <c r="E982" s="9" t="s">
        <v>224</v>
      </c>
      <c r="F982" s="9" t="s">
        <v>5</v>
      </c>
      <c r="G982" s="9" t="s">
        <v>183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0"/>
        <v>10_50-55</v>
      </c>
      <c r="O982" s="17" t="str">
        <f t="shared" si="91"/>
        <v>5_50-60</v>
      </c>
      <c r="P982" s="17" t="str">
        <f t="shared" si="92"/>
        <v>05_50-60</v>
      </c>
      <c r="Q982" s="9" t="s">
        <v>883</v>
      </c>
      <c r="R982" s="9" t="s">
        <v>639</v>
      </c>
      <c r="S982" s="9">
        <f t="shared" si="93"/>
        <v>2875180</v>
      </c>
      <c r="T982" s="9">
        <f t="shared" si="94"/>
        <v>38697</v>
      </c>
    </row>
    <row r="983" spans="1:20" x14ac:dyDescent="0.25">
      <c r="A983" s="9">
        <v>2</v>
      </c>
      <c r="B983" s="9" t="s">
        <v>10</v>
      </c>
      <c r="C983" s="9" t="s">
        <v>209</v>
      </c>
      <c r="D983" s="9" t="s">
        <v>225</v>
      </c>
      <c r="E983" s="9" t="s">
        <v>224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0"/>
        <v>6_30-35</v>
      </c>
      <c r="O983" s="17" t="str">
        <f t="shared" si="91"/>
        <v>3_30-40</v>
      </c>
      <c r="P983" s="17" t="str">
        <f t="shared" si="92"/>
        <v>03_30-40</v>
      </c>
      <c r="Q983" s="9" t="s">
        <v>883</v>
      </c>
      <c r="R983" s="9" t="s">
        <v>639</v>
      </c>
      <c r="S983" s="9">
        <f t="shared" si="93"/>
        <v>65930</v>
      </c>
      <c r="T983" s="9">
        <f t="shared" si="94"/>
        <v>887</v>
      </c>
    </row>
    <row r="984" spans="1:20" x14ac:dyDescent="0.25">
      <c r="A984" s="9">
        <v>62</v>
      </c>
      <c r="B984" s="9" t="s">
        <v>10</v>
      </c>
      <c r="C984" s="9" t="s">
        <v>197</v>
      </c>
      <c r="D984" s="9" t="s">
        <v>226</v>
      </c>
      <c r="E984" s="9" t="s">
        <v>224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0"/>
        <v>11_55-60</v>
      </c>
      <c r="O984" s="17" t="str">
        <f t="shared" si="91"/>
        <v>5_50-60</v>
      </c>
      <c r="P984" s="17" t="str">
        <f t="shared" si="92"/>
        <v>05_50-60</v>
      </c>
      <c r="Q984" s="9" t="s">
        <v>883</v>
      </c>
      <c r="R984" s="9" t="s">
        <v>639</v>
      </c>
      <c r="S984" s="9">
        <f t="shared" si="93"/>
        <v>3585584</v>
      </c>
      <c r="T984" s="9">
        <f t="shared" si="94"/>
        <v>48258</v>
      </c>
    </row>
    <row r="985" spans="1:20" x14ac:dyDescent="0.25">
      <c r="A985" s="9">
        <v>143</v>
      </c>
      <c r="B985" s="9" t="s">
        <v>10</v>
      </c>
      <c r="C985" s="9" t="s">
        <v>548</v>
      </c>
      <c r="D985" s="9" t="s">
        <v>229</v>
      </c>
      <c r="E985" s="9" t="s">
        <v>228</v>
      </c>
      <c r="F985" s="9" t="s">
        <v>5</v>
      </c>
      <c r="G985" s="9" t="s">
        <v>525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0"/>
        <v>24_120-125</v>
      </c>
      <c r="O985" s="17" t="str">
        <f t="shared" si="91"/>
        <v>12_120-130</v>
      </c>
      <c r="P985" s="17" t="str">
        <f t="shared" si="92"/>
        <v>08_80&gt;</v>
      </c>
      <c r="Q985" s="9" t="s">
        <v>883</v>
      </c>
      <c r="R985" s="9" t="s">
        <v>639</v>
      </c>
      <c r="S985" s="9">
        <f t="shared" si="93"/>
        <v>17537377</v>
      </c>
      <c r="T985" s="9">
        <f t="shared" si="94"/>
        <v>236035</v>
      </c>
    </row>
    <row r="986" spans="1:20" x14ac:dyDescent="0.25">
      <c r="A986" s="9">
        <v>125</v>
      </c>
      <c r="B986" s="9" t="s">
        <v>10</v>
      </c>
      <c r="C986" s="9" t="s">
        <v>307</v>
      </c>
      <c r="D986" s="9" t="s">
        <v>229</v>
      </c>
      <c r="E986" s="9" t="s">
        <v>228</v>
      </c>
      <c r="F986" s="9" t="s">
        <v>5</v>
      </c>
      <c r="G986" s="9" t="s">
        <v>170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0"/>
        <v>19_95-100</v>
      </c>
      <c r="O986" s="17" t="str">
        <f t="shared" si="91"/>
        <v>9_90-100</v>
      </c>
      <c r="P986" s="17" t="str">
        <f t="shared" si="92"/>
        <v>08_80&gt;</v>
      </c>
      <c r="Q986" s="9" t="s">
        <v>883</v>
      </c>
      <c r="R986" s="9" t="s">
        <v>639</v>
      </c>
      <c r="S986" s="9">
        <f t="shared" si="93"/>
        <v>12003000</v>
      </c>
      <c r="T986" s="9">
        <f t="shared" si="94"/>
        <v>161548</v>
      </c>
    </row>
    <row r="987" spans="1:20" x14ac:dyDescent="0.25">
      <c r="A987" s="9">
        <v>480</v>
      </c>
      <c r="B987" s="9" t="s">
        <v>10</v>
      </c>
      <c r="C987" s="9" t="s">
        <v>678</v>
      </c>
      <c r="D987" s="9" t="s">
        <v>225</v>
      </c>
      <c r="E987" s="9" t="s">
        <v>228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0"/>
        <v>11_55-60</v>
      </c>
      <c r="O987" s="17" t="str">
        <f t="shared" si="91"/>
        <v>5_50-60</v>
      </c>
      <c r="P987" s="17" t="str">
        <f t="shared" si="92"/>
        <v>05_50-60</v>
      </c>
      <c r="Q987" s="9" t="s">
        <v>883</v>
      </c>
      <c r="R987" s="9" t="s">
        <v>639</v>
      </c>
      <c r="S987" s="9">
        <f t="shared" si="93"/>
        <v>27835200</v>
      </c>
      <c r="T987" s="9">
        <f t="shared" si="94"/>
        <v>374633</v>
      </c>
    </row>
    <row r="988" spans="1:20" x14ac:dyDescent="0.25">
      <c r="A988" s="9">
        <v>88</v>
      </c>
      <c r="B988" s="9" t="s">
        <v>10</v>
      </c>
      <c r="C988" s="9" t="s">
        <v>679</v>
      </c>
      <c r="D988" s="9" t="s">
        <v>229</v>
      </c>
      <c r="E988" s="9" t="s">
        <v>228</v>
      </c>
      <c r="F988" s="9" t="s">
        <v>5</v>
      </c>
      <c r="G988" s="9" t="s">
        <v>170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0"/>
        <v>9_45-50</v>
      </c>
      <c r="O988" s="17" t="str">
        <f t="shared" si="91"/>
        <v>4_40-50</v>
      </c>
      <c r="P988" s="17" t="str">
        <f t="shared" si="92"/>
        <v>04_40-50</v>
      </c>
      <c r="Q988" s="9" t="s">
        <v>883</v>
      </c>
      <c r="R988" s="9" t="s">
        <v>639</v>
      </c>
      <c r="S988" s="9">
        <f t="shared" si="93"/>
        <v>4223560</v>
      </c>
      <c r="T988" s="9">
        <f t="shared" si="94"/>
        <v>56845</v>
      </c>
    </row>
    <row r="989" spans="1:20" x14ac:dyDescent="0.25">
      <c r="A989" s="9">
        <v>95</v>
      </c>
      <c r="B989" s="9" t="s">
        <v>10</v>
      </c>
      <c r="C989" s="9" t="s">
        <v>680</v>
      </c>
      <c r="D989" s="9" t="s">
        <v>229</v>
      </c>
      <c r="E989" s="9" t="s">
        <v>224</v>
      </c>
      <c r="F989" s="9" t="s">
        <v>1</v>
      </c>
      <c r="G989" s="9" t="s">
        <v>670</v>
      </c>
      <c r="H989" s="9" t="s">
        <v>112</v>
      </c>
      <c r="I989" s="9">
        <v>13</v>
      </c>
      <c r="J989" s="9" t="s">
        <v>180</v>
      </c>
      <c r="K989" s="9" t="s">
        <v>7</v>
      </c>
      <c r="L989" s="9" t="s">
        <v>50</v>
      </c>
      <c r="M989" s="9">
        <v>191995</v>
      </c>
      <c r="N989" s="17" t="str">
        <f t="shared" si="90"/>
        <v>38_190-195</v>
      </c>
      <c r="O989" s="17" t="str">
        <f t="shared" si="91"/>
        <v>19_190-200</v>
      </c>
      <c r="P989" s="17" t="str">
        <f t="shared" si="92"/>
        <v>08_80&gt;</v>
      </c>
      <c r="Q989" s="9" t="s">
        <v>883</v>
      </c>
      <c r="R989" s="9" t="s">
        <v>639</v>
      </c>
      <c r="S989" s="9">
        <f t="shared" si="93"/>
        <v>18239525</v>
      </c>
      <c r="T989" s="9">
        <f t="shared" si="94"/>
        <v>245485</v>
      </c>
    </row>
    <row r="990" spans="1:20" x14ac:dyDescent="0.25">
      <c r="A990" s="9">
        <v>44</v>
      </c>
      <c r="B990" s="9" t="s">
        <v>10</v>
      </c>
      <c r="C990" s="9" t="s">
        <v>523</v>
      </c>
      <c r="D990" s="9" t="s">
        <v>231</v>
      </c>
      <c r="E990" s="9" t="s">
        <v>228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0"/>
        <v>31_155-160</v>
      </c>
      <c r="O990" s="17" t="str">
        <f t="shared" si="91"/>
        <v>15_150-160</v>
      </c>
      <c r="P990" s="17" t="str">
        <f t="shared" si="92"/>
        <v>08_80&gt;</v>
      </c>
      <c r="Q990" s="9" t="s">
        <v>883</v>
      </c>
      <c r="R990" s="9" t="s">
        <v>639</v>
      </c>
      <c r="S990" s="9">
        <f t="shared" si="93"/>
        <v>6835488</v>
      </c>
      <c r="T990" s="9">
        <f t="shared" si="94"/>
        <v>91998</v>
      </c>
    </row>
    <row r="991" spans="1:20" x14ac:dyDescent="0.25">
      <c r="A991" s="9">
        <v>32</v>
      </c>
      <c r="B991" s="9" t="s">
        <v>10</v>
      </c>
      <c r="C991" s="9" t="s">
        <v>681</v>
      </c>
      <c r="D991" s="9" t="s">
        <v>231</v>
      </c>
      <c r="E991" s="9" t="s">
        <v>228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180</v>
      </c>
      <c r="L991" s="9" t="s">
        <v>50</v>
      </c>
      <c r="M991" s="9">
        <v>145990</v>
      </c>
      <c r="N991" s="17" t="str">
        <f t="shared" si="90"/>
        <v>29_145-150</v>
      </c>
      <c r="O991" s="17" t="str">
        <f t="shared" si="91"/>
        <v>14_140-150</v>
      </c>
      <c r="P991" s="17" t="str">
        <f t="shared" si="92"/>
        <v>08_80&gt;</v>
      </c>
      <c r="Q991" s="9" t="s">
        <v>883</v>
      </c>
      <c r="R991" s="9" t="s">
        <v>639</v>
      </c>
      <c r="S991" s="9">
        <f t="shared" si="93"/>
        <v>4671680</v>
      </c>
      <c r="T991" s="9">
        <f t="shared" si="94"/>
        <v>62876</v>
      </c>
    </row>
    <row r="992" spans="1:20" x14ac:dyDescent="0.25">
      <c r="A992" s="9">
        <v>5</v>
      </c>
      <c r="B992" s="9" t="s">
        <v>10</v>
      </c>
      <c r="C992" s="9" t="s">
        <v>299</v>
      </c>
      <c r="D992" s="9" t="s">
        <v>231</v>
      </c>
      <c r="E992" s="9" t="s">
        <v>228</v>
      </c>
      <c r="F992" s="9" t="s">
        <v>5</v>
      </c>
      <c r="G992" s="9" t="s">
        <v>75</v>
      </c>
      <c r="H992" s="9" t="s">
        <v>300</v>
      </c>
      <c r="I992" s="9">
        <v>17</v>
      </c>
      <c r="J992" s="9" t="s">
        <v>180</v>
      </c>
      <c r="L992" s="9" t="s">
        <v>50</v>
      </c>
      <c r="M992" s="9">
        <v>379260</v>
      </c>
      <c r="N992" s="17" t="str">
        <f t="shared" si="90"/>
        <v>75_375-380</v>
      </c>
      <c r="O992" s="17" t="str">
        <f t="shared" si="91"/>
        <v>37_370-380</v>
      </c>
      <c r="P992" s="17" t="str">
        <f t="shared" si="92"/>
        <v>08_80&gt;</v>
      </c>
      <c r="Q992" s="9" t="s">
        <v>883</v>
      </c>
      <c r="R992" s="9" t="s">
        <v>639</v>
      </c>
      <c r="S992" s="9">
        <f t="shared" si="93"/>
        <v>1896300</v>
      </c>
      <c r="T992" s="9">
        <f t="shared" si="94"/>
        <v>25522</v>
      </c>
    </row>
    <row r="993" spans="1:20" x14ac:dyDescent="0.25">
      <c r="A993" s="9">
        <v>157</v>
      </c>
      <c r="B993" s="9" t="s">
        <v>10</v>
      </c>
      <c r="C993" s="9" t="s">
        <v>833</v>
      </c>
      <c r="D993" s="9" t="s">
        <v>229</v>
      </c>
      <c r="E993" s="9" t="s">
        <v>224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0"/>
        <v>7_35-40</v>
      </c>
      <c r="O993" s="17" t="str">
        <f t="shared" si="91"/>
        <v>3_30-40</v>
      </c>
      <c r="P993" s="17" t="str">
        <f t="shared" si="92"/>
        <v>03_30-40</v>
      </c>
      <c r="Q993" s="9" t="s">
        <v>883</v>
      </c>
      <c r="R993" s="9" t="s">
        <v>639</v>
      </c>
      <c r="S993" s="9">
        <f t="shared" si="93"/>
        <v>5798010</v>
      </c>
      <c r="T993" s="9">
        <f t="shared" si="94"/>
        <v>78035</v>
      </c>
    </row>
    <row r="994" spans="1:20" x14ac:dyDescent="0.25">
      <c r="A994" s="9">
        <v>23</v>
      </c>
      <c r="B994" s="9" t="s">
        <v>10</v>
      </c>
      <c r="C994" s="9" t="s">
        <v>682</v>
      </c>
      <c r="D994" s="9" t="s">
        <v>229</v>
      </c>
      <c r="E994" s="9" t="s">
        <v>224</v>
      </c>
      <c r="F994" s="9" t="s">
        <v>5</v>
      </c>
      <c r="G994" s="9" t="s">
        <v>525</v>
      </c>
      <c r="H994" s="9" t="s">
        <v>654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0"/>
        <v>17_85-90</v>
      </c>
      <c r="O994" s="17" t="str">
        <f t="shared" si="91"/>
        <v>8_80-90</v>
      </c>
      <c r="P994" s="17" t="str">
        <f t="shared" si="92"/>
        <v>08_80&gt;</v>
      </c>
      <c r="Q994" s="9" t="s">
        <v>883</v>
      </c>
      <c r="R994" s="9" t="s">
        <v>639</v>
      </c>
      <c r="S994" s="9">
        <f t="shared" si="93"/>
        <v>2026300</v>
      </c>
      <c r="T994" s="9">
        <f t="shared" si="94"/>
        <v>27272</v>
      </c>
    </row>
    <row r="995" spans="1:20" x14ac:dyDescent="0.25">
      <c r="A995" s="9">
        <v>190</v>
      </c>
      <c r="B995" s="9" t="s">
        <v>10</v>
      </c>
      <c r="C995" s="9" t="s">
        <v>683</v>
      </c>
      <c r="D995" s="9" t="s">
        <v>229</v>
      </c>
      <c r="E995" s="9" t="s">
        <v>224</v>
      </c>
      <c r="F995" s="9" t="s">
        <v>5</v>
      </c>
      <c r="G995" s="9" t="s">
        <v>183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0"/>
        <v>9_45-50</v>
      </c>
      <c r="O995" s="17" t="str">
        <f t="shared" si="91"/>
        <v>4_40-50</v>
      </c>
      <c r="P995" s="17" t="str">
        <f t="shared" si="92"/>
        <v>04_40-50</v>
      </c>
      <c r="Q995" s="9" t="s">
        <v>883</v>
      </c>
      <c r="R995" s="9" t="s">
        <v>639</v>
      </c>
      <c r="S995" s="9">
        <f t="shared" si="93"/>
        <v>8787120</v>
      </c>
      <c r="T995" s="9">
        <f t="shared" si="94"/>
        <v>118265</v>
      </c>
    </row>
    <row r="996" spans="1:20" x14ac:dyDescent="0.25">
      <c r="A996" s="9">
        <v>3614</v>
      </c>
      <c r="B996" s="9" t="s">
        <v>10</v>
      </c>
      <c r="C996" s="9" t="s">
        <v>684</v>
      </c>
      <c r="D996" s="9" t="s">
        <v>229</v>
      </c>
      <c r="E996" s="9" t="s">
        <v>224</v>
      </c>
      <c r="F996" s="9" t="s">
        <v>1</v>
      </c>
      <c r="G996" s="9" t="s">
        <v>306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0"/>
        <v>10_50-55</v>
      </c>
      <c r="O996" s="17" t="str">
        <f t="shared" si="91"/>
        <v>5_50-60</v>
      </c>
      <c r="P996" s="17" t="str">
        <f t="shared" si="92"/>
        <v>05_50-60</v>
      </c>
      <c r="Q996" s="9" t="s">
        <v>883</v>
      </c>
      <c r="R996" s="9" t="s">
        <v>639</v>
      </c>
      <c r="S996" s="9">
        <f t="shared" si="93"/>
        <v>192441886</v>
      </c>
      <c r="T996" s="9">
        <f t="shared" si="94"/>
        <v>2590066</v>
      </c>
    </row>
    <row r="997" spans="1:20" x14ac:dyDescent="0.25">
      <c r="A997" s="9">
        <v>586</v>
      </c>
      <c r="B997" s="9" t="s">
        <v>10</v>
      </c>
      <c r="C997" s="9" t="s">
        <v>685</v>
      </c>
      <c r="D997" s="9" t="s">
        <v>225</v>
      </c>
      <c r="E997" s="9" t="s">
        <v>224</v>
      </c>
      <c r="F997" s="9" t="s">
        <v>1</v>
      </c>
      <c r="G997" s="9" t="s">
        <v>306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0"/>
        <v>11_55-60</v>
      </c>
      <c r="O997" s="17" t="str">
        <f t="shared" si="91"/>
        <v>5_50-60</v>
      </c>
      <c r="P997" s="17" t="str">
        <f t="shared" si="92"/>
        <v>05_50-60</v>
      </c>
      <c r="Q997" s="9" t="s">
        <v>883</v>
      </c>
      <c r="R997" s="9" t="s">
        <v>639</v>
      </c>
      <c r="S997" s="9">
        <f t="shared" si="93"/>
        <v>34278070</v>
      </c>
      <c r="T997" s="9">
        <f t="shared" si="94"/>
        <v>461347</v>
      </c>
    </row>
    <row r="998" spans="1:20" x14ac:dyDescent="0.25">
      <c r="A998" s="9">
        <v>9</v>
      </c>
      <c r="B998" s="9" t="s">
        <v>10</v>
      </c>
      <c r="C998" s="9" t="s">
        <v>686</v>
      </c>
      <c r="D998" s="9" t="s">
        <v>223</v>
      </c>
      <c r="E998" s="9" t="s">
        <v>224</v>
      </c>
      <c r="F998" s="9" t="s">
        <v>5</v>
      </c>
      <c r="G998" s="9" t="s">
        <v>183</v>
      </c>
      <c r="H998" s="9" t="s">
        <v>341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0"/>
        <v>9_45-50</v>
      </c>
      <c r="O998" s="17" t="str">
        <f t="shared" si="91"/>
        <v>4_40-50</v>
      </c>
      <c r="P998" s="17" t="str">
        <f t="shared" si="92"/>
        <v>04_40-50</v>
      </c>
      <c r="Q998" s="9" t="s">
        <v>883</v>
      </c>
      <c r="R998" s="9" t="s">
        <v>639</v>
      </c>
      <c r="S998" s="9">
        <f t="shared" si="93"/>
        <v>431937</v>
      </c>
      <c r="T998" s="9">
        <f t="shared" si="94"/>
        <v>5813</v>
      </c>
    </row>
    <row r="999" spans="1:20" x14ac:dyDescent="0.25">
      <c r="A999" s="9">
        <v>1662</v>
      </c>
      <c r="B999" s="9" t="s">
        <v>10</v>
      </c>
      <c r="C999" s="9" t="s">
        <v>401</v>
      </c>
      <c r="D999" s="9" t="s">
        <v>225</v>
      </c>
      <c r="E999" s="9" t="s">
        <v>224</v>
      </c>
      <c r="F999" s="9" t="s">
        <v>1</v>
      </c>
      <c r="G999" s="9" t="s">
        <v>306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0"/>
        <v>12_60-65</v>
      </c>
      <c r="O999" s="17" t="str">
        <f t="shared" si="91"/>
        <v>6_60-70</v>
      </c>
      <c r="P999" s="17" t="str">
        <f t="shared" si="92"/>
        <v>06_60-70</v>
      </c>
      <c r="Q999" s="9" t="s">
        <v>883</v>
      </c>
      <c r="R999" s="9" t="s">
        <v>639</v>
      </c>
      <c r="S999" s="9">
        <f t="shared" si="93"/>
        <v>101898882</v>
      </c>
      <c r="T999" s="9">
        <f t="shared" si="94"/>
        <v>1371452</v>
      </c>
    </row>
    <row r="1000" spans="1:20" x14ac:dyDescent="0.25">
      <c r="A1000" s="9">
        <v>1004</v>
      </c>
      <c r="B1000" s="9" t="s">
        <v>10</v>
      </c>
      <c r="C1000" s="9" t="s">
        <v>687</v>
      </c>
      <c r="D1000" s="9" t="s">
        <v>225</v>
      </c>
      <c r="E1000" s="9" t="s">
        <v>224</v>
      </c>
      <c r="F1000" s="9" t="s">
        <v>5</v>
      </c>
      <c r="G1000" s="9" t="s">
        <v>525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0"/>
        <v>17_85-90</v>
      </c>
      <c r="O1000" s="17" t="str">
        <f t="shared" si="91"/>
        <v>8_80-90</v>
      </c>
      <c r="P1000" s="17" t="str">
        <f t="shared" si="92"/>
        <v>08_80&gt;</v>
      </c>
      <c r="Q1000" s="9" t="s">
        <v>883</v>
      </c>
      <c r="R1000" s="9" t="s">
        <v>639</v>
      </c>
      <c r="S1000" s="9">
        <f t="shared" si="93"/>
        <v>85662284</v>
      </c>
      <c r="T1000" s="9">
        <f t="shared" si="94"/>
        <v>1152924</v>
      </c>
    </row>
    <row r="1001" spans="1:20" x14ac:dyDescent="0.25">
      <c r="A1001" s="9">
        <v>35</v>
      </c>
      <c r="B1001" s="9" t="s">
        <v>10</v>
      </c>
      <c r="C1001" s="9" t="s">
        <v>458</v>
      </c>
      <c r="D1001" s="9" t="s">
        <v>229</v>
      </c>
      <c r="E1001" s="9" t="s">
        <v>224</v>
      </c>
      <c r="F1001" s="9" t="s">
        <v>5</v>
      </c>
      <c r="G1001" s="9" t="s">
        <v>183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0"/>
        <v>12_60-65</v>
      </c>
      <c r="O1001" s="17" t="str">
        <f t="shared" si="91"/>
        <v>6_60-70</v>
      </c>
      <c r="P1001" s="17" t="str">
        <f t="shared" si="92"/>
        <v>06_60-70</v>
      </c>
      <c r="Q1001" s="9" t="s">
        <v>883</v>
      </c>
      <c r="R1001" s="9" t="s">
        <v>639</v>
      </c>
      <c r="S1001" s="9">
        <f t="shared" si="93"/>
        <v>2264990</v>
      </c>
      <c r="T1001" s="9">
        <f t="shared" si="94"/>
        <v>30484</v>
      </c>
    </row>
    <row r="1002" spans="1:20" x14ac:dyDescent="0.25">
      <c r="A1002" s="9">
        <v>512</v>
      </c>
      <c r="B1002" s="9" t="s">
        <v>10</v>
      </c>
      <c r="C1002" s="9" t="s">
        <v>688</v>
      </c>
      <c r="D1002" s="9" t="s">
        <v>229</v>
      </c>
      <c r="E1002" s="9" t="s">
        <v>224</v>
      </c>
      <c r="F1002" s="9" t="s">
        <v>5</v>
      </c>
      <c r="G1002" s="9" t="s">
        <v>525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0"/>
        <v>14_70-75</v>
      </c>
      <c r="O1002" s="17" t="str">
        <f t="shared" si="91"/>
        <v>7_70-80</v>
      </c>
      <c r="P1002" s="17" t="str">
        <f t="shared" si="92"/>
        <v>07_70-80</v>
      </c>
      <c r="Q1002" s="9" t="s">
        <v>883</v>
      </c>
      <c r="R1002" s="9" t="s">
        <v>639</v>
      </c>
      <c r="S1002" s="9">
        <f t="shared" si="93"/>
        <v>37882880</v>
      </c>
      <c r="T1002" s="9">
        <f t="shared" si="94"/>
        <v>509864</v>
      </c>
    </row>
    <row r="1003" spans="1:20" x14ac:dyDescent="0.25">
      <c r="A1003" s="9">
        <v>60</v>
      </c>
      <c r="B1003" s="9" t="s">
        <v>10</v>
      </c>
      <c r="C1003" s="9" t="s">
        <v>689</v>
      </c>
      <c r="D1003" s="9" t="s">
        <v>223</v>
      </c>
      <c r="E1003" s="9" t="s">
        <v>224</v>
      </c>
      <c r="F1003" s="9" t="s">
        <v>5</v>
      </c>
      <c r="G1003" s="9" t="s">
        <v>170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0"/>
        <v>15_75-80</v>
      </c>
      <c r="O1003" s="17" t="str">
        <f t="shared" si="91"/>
        <v>7_70-80</v>
      </c>
      <c r="P1003" s="17" t="str">
        <f t="shared" si="92"/>
        <v>07_70-80</v>
      </c>
      <c r="Q1003" s="9" t="s">
        <v>883</v>
      </c>
      <c r="R1003" s="9" t="s">
        <v>639</v>
      </c>
      <c r="S1003" s="9">
        <f t="shared" si="93"/>
        <v>4560000</v>
      </c>
      <c r="T1003" s="9">
        <f t="shared" si="94"/>
        <v>61373</v>
      </c>
    </row>
    <row r="1004" spans="1:20" x14ac:dyDescent="0.25">
      <c r="A1004" s="9">
        <v>185</v>
      </c>
      <c r="B1004" s="9" t="s">
        <v>10</v>
      </c>
      <c r="C1004" s="9" t="s">
        <v>690</v>
      </c>
      <c r="D1004" s="9" t="s">
        <v>229</v>
      </c>
      <c r="E1004" s="9" t="s">
        <v>224</v>
      </c>
      <c r="F1004" s="9" t="s">
        <v>5</v>
      </c>
      <c r="G1004" s="9" t="s">
        <v>525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0"/>
        <v>12_60-65</v>
      </c>
      <c r="O1004" s="17" t="str">
        <f t="shared" si="91"/>
        <v>6_60-70</v>
      </c>
      <c r="P1004" s="17" t="str">
        <f t="shared" si="92"/>
        <v>06_60-70</v>
      </c>
      <c r="Q1004" s="9" t="s">
        <v>883</v>
      </c>
      <c r="R1004" s="9" t="s">
        <v>639</v>
      </c>
      <c r="S1004" s="9">
        <f t="shared" si="93"/>
        <v>12004095</v>
      </c>
      <c r="T1004" s="9">
        <f t="shared" si="94"/>
        <v>161563</v>
      </c>
    </row>
    <row r="1005" spans="1:20" x14ac:dyDescent="0.25">
      <c r="A1005" s="9">
        <v>685</v>
      </c>
      <c r="B1005" s="9" t="s">
        <v>10</v>
      </c>
      <c r="C1005" s="9" t="s">
        <v>691</v>
      </c>
      <c r="D1005" s="9" t="s">
        <v>223</v>
      </c>
      <c r="E1005" s="9" t="s">
        <v>224</v>
      </c>
      <c r="F1005" s="9" t="s">
        <v>1</v>
      </c>
      <c r="G1005" s="9" t="s">
        <v>97</v>
      </c>
      <c r="H1005" s="9" t="s">
        <v>130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0"/>
        <v>8_40-45</v>
      </c>
      <c r="O1005" s="17" t="str">
        <f t="shared" si="91"/>
        <v>4_40-50</v>
      </c>
      <c r="P1005" s="17" t="str">
        <f t="shared" si="92"/>
        <v>04_40-50</v>
      </c>
      <c r="Q1005" s="9" t="s">
        <v>883</v>
      </c>
      <c r="R1005" s="9" t="s">
        <v>639</v>
      </c>
      <c r="S1005" s="9">
        <f t="shared" si="93"/>
        <v>30455100</v>
      </c>
      <c r="T1005" s="9">
        <f t="shared" si="94"/>
        <v>409894</v>
      </c>
    </row>
    <row r="1006" spans="1:20" x14ac:dyDescent="0.25">
      <c r="A1006" s="9">
        <v>99</v>
      </c>
      <c r="B1006" s="9" t="s">
        <v>10</v>
      </c>
      <c r="C1006" s="9" t="s">
        <v>131</v>
      </c>
      <c r="D1006" s="9" t="s">
        <v>223</v>
      </c>
      <c r="E1006" s="9" t="s">
        <v>224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0"/>
        <v>10_50-55</v>
      </c>
      <c r="O1006" s="17" t="str">
        <f t="shared" si="91"/>
        <v>5_50-60</v>
      </c>
      <c r="P1006" s="17" t="str">
        <f t="shared" si="92"/>
        <v>05_50-60</v>
      </c>
      <c r="Q1006" s="9" t="s">
        <v>883</v>
      </c>
      <c r="R1006" s="9" t="s">
        <v>639</v>
      </c>
      <c r="S1006" s="9">
        <f t="shared" si="93"/>
        <v>5421438</v>
      </c>
      <c r="T1006" s="9">
        <f t="shared" si="94"/>
        <v>72967</v>
      </c>
    </row>
    <row r="1007" spans="1:20" x14ac:dyDescent="0.25">
      <c r="A1007" s="9">
        <v>183</v>
      </c>
      <c r="B1007" s="9" t="s">
        <v>10</v>
      </c>
      <c r="C1007" s="9" t="s">
        <v>692</v>
      </c>
      <c r="D1007" s="9" t="s">
        <v>223</v>
      </c>
      <c r="E1007" s="9" t="s">
        <v>224</v>
      </c>
      <c r="F1007" s="9" t="s">
        <v>5</v>
      </c>
      <c r="G1007" s="9" t="s">
        <v>183</v>
      </c>
      <c r="H1007" s="9" t="s">
        <v>341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0"/>
        <v>10_50-55</v>
      </c>
      <c r="O1007" s="17" t="str">
        <f t="shared" si="91"/>
        <v>5_50-60</v>
      </c>
      <c r="P1007" s="17" t="str">
        <f t="shared" si="92"/>
        <v>05_50-60</v>
      </c>
      <c r="Q1007" s="9" t="s">
        <v>883</v>
      </c>
      <c r="R1007" s="9" t="s">
        <v>639</v>
      </c>
      <c r="S1007" s="9">
        <f t="shared" si="93"/>
        <v>9910182</v>
      </c>
      <c r="T1007" s="9">
        <f t="shared" si="94"/>
        <v>133381</v>
      </c>
    </row>
    <row r="1008" spans="1:20" x14ac:dyDescent="0.25">
      <c r="A1008" s="9">
        <v>882</v>
      </c>
      <c r="B1008" s="9" t="s">
        <v>10</v>
      </c>
      <c r="C1008" s="9" t="s">
        <v>693</v>
      </c>
      <c r="D1008" s="9" t="s">
        <v>225</v>
      </c>
      <c r="E1008" s="9" t="s">
        <v>224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0"/>
        <v>7_35-40</v>
      </c>
      <c r="O1008" s="17" t="str">
        <f t="shared" si="91"/>
        <v>3_30-40</v>
      </c>
      <c r="P1008" s="17" t="str">
        <f t="shared" si="92"/>
        <v>03_30-40</v>
      </c>
      <c r="Q1008" s="9" t="s">
        <v>883</v>
      </c>
      <c r="R1008" s="9" t="s">
        <v>639</v>
      </c>
      <c r="S1008" s="9">
        <f t="shared" si="93"/>
        <v>32585490</v>
      </c>
      <c r="T1008" s="9">
        <f t="shared" si="94"/>
        <v>438566</v>
      </c>
    </row>
    <row r="1009" spans="1:20" x14ac:dyDescent="0.25">
      <c r="A1009" s="9">
        <v>7</v>
      </c>
      <c r="B1009" s="9" t="s">
        <v>10</v>
      </c>
      <c r="C1009" s="9" t="s">
        <v>834</v>
      </c>
      <c r="D1009" s="9" t="s">
        <v>223</v>
      </c>
      <c r="E1009" s="9" t="s">
        <v>224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0"/>
        <v>6_30-35</v>
      </c>
      <c r="O1009" s="17" t="str">
        <f t="shared" si="91"/>
        <v>3_30-40</v>
      </c>
      <c r="P1009" s="17" t="str">
        <f t="shared" si="92"/>
        <v>03_30-40</v>
      </c>
      <c r="Q1009" s="9" t="s">
        <v>883</v>
      </c>
      <c r="R1009" s="9" t="s">
        <v>639</v>
      </c>
      <c r="S1009" s="9">
        <f t="shared" si="93"/>
        <v>227808</v>
      </c>
      <c r="T1009" s="9">
        <f t="shared" si="94"/>
        <v>3066</v>
      </c>
    </row>
    <row r="1010" spans="1:20" x14ac:dyDescent="0.25">
      <c r="A1010" s="9">
        <v>1144</v>
      </c>
      <c r="B1010" s="9" t="s">
        <v>10</v>
      </c>
      <c r="C1010" s="9" t="s">
        <v>580</v>
      </c>
      <c r="D1010" s="9" t="s">
        <v>225</v>
      </c>
      <c r="E1010" s="9" t="s">
        <v>224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0"/>
        <v>6_30-35</v>
      </c>
      <c r="O1010" s="17" t="str">
        <f t="shared" si="91"/>
        <v>3_30-40</v>
      </c>
      <c r="P1010" s="17" t="str">
        <f t="shared" si="92"/>
        <v>03_30-40</v>
      </c>
      <c r="Q1010" s="9" t="s">
        <v>883</v>
      </c>
      <c r="R1010" s="9" t="s">
        <v>639</v>
      </c>
      <c r="S1010" s="9">
        <f t="shared" si="93"/>
        <v>39767728</v>
      </c>
      <c r="T1010" s="9">
        <f t="shared" si="94"/>
        <v>535232</v>
      </c>
    </row>
    <row r="1011" spans="1:20" x14ac:dyDescent="0.25">
      <c r="A1011" s="9">
        <v>224</v>
      </c>
      <c r="B1011" s="9" t="s">
        <v>10</v>
      </c>
      <c r="C1011" s="9" t="s">
        <v>695</v>
      </c>
      <c r="D1011" s="9" t="s">
        <v>223</v>
      </c>
      <c r="E1011" s="9" t="s">
        <v>224</v>
      </c>
      <c r="F1011" s="9" t="s">
        <v>1</v>
      </c>
      <c r="G1011" s="9" t="s">
        <v>97</v>
      </c>
      <c r="H1011" s="9" t="s">
        <v>696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0"/>
        <v>10_50-55</v>
      </c>
      <c r="O1011" s="17" t="str">
        <f t="shared" si="91"/>
        <v>5_50-60</v>
      </c>
      <c r="P1011" s="17" t="str">
        <f t="shared" si="92"/>
        <v>05_50-60</v>
      </c>
      <c r="Q1011" s="9" t="s">
        <v>883</v>
      </c>
      <c r="R1011" s="9" t="s">
        <v>639</v>
      </c>
      <c r="S1011" s="9">
        <f t="shared" si="93"/>
        <v>12011328</v>
      </c>
      <c r="T1011" s="9">
        <f t="shared" si="94"/>
        <v>161660</v>
      </c>
    </row>
    <row r="1012" spans="1:20" x14ac:dyDescent="0.25">
      <c r="A1012" s="9">
        <v>277</v>
      </c>
      <c r="B1012" s="9" t="s">
        <v>10</v>
      </c>
      <c r="C1012" s="9" t="s">
        <v>620</v>
      </c>
      <c r="D1012" s="9" t="s">
        <v>229</v>
      </c>
      <c r="E1012" s="9" t="s">
        <v>224</v>
      </c>
      <c r="F1012" s="9" t="s">
        <v>5</v>
      </c>
      <c r="G1012" s="9" t="s">
        <v>525</v>
      </c>
      <c r="H1012" s="9" t="s">
        <v>562</v>
      </c>
      <c r="I1012" s="9">
        <v>14</v>
      </c>
      <c r="J1012" s="9" t="s">
        <v>181</v>
      </c>
      <c r="K1012" s="9" t="s">
        <v>7</v>
      </c>
      <c r="L1012" s="9" t="s">
        <v>50</v>
      </c>
      <c r="M1012" s="9">
        <v>125257</v>
      </c>
      <c r="N1012" s="17" t="str">
        <f t="shared" si="90"/>
        <v>25_125-130</v>
      </c>
      <c r="O1012" s="17" t="str">
        <f t="shared" si="91"/>
        <v>12_120-130</v>
      </c>
      <c r="P1012" s="17" t="str">
        <f t="shared" si="92"/>
        <v>08_80&gt;</v>
      </c>
      <c r="Q1012" s="9" t="s">
        <v>883</v>
      </c>
      <c r="R1012" s="9" t="s">
        <v>639</v>
      </c>
      <c r="S1012" s="9">
        <f t="shared" si="93"/>
        <v>34696189</v>
      </c>
      <c r="T1012" s="9">
        <f t="shared" si="94"/>
        <v>466974</v>
      </c>
    </row>
    <row r="1013" spans="1:20" x14ac:dyDescent="0.25">
      <c r="A1013" s="9">
        <v>164</v>
      </c>
      <c r="B1013" s="9" t="s">
        <v>10</v>
      </c>
      <c r="C1013" s="9" t="s">
        <v>549</v>
      </c>
      <c r="D1013" s="9" t="s">
        <v>229</v>
      </c>
      <c r="E1013" s="9" t="s">
        <v>224</v>
      </c>
      <c r="F1013" s="9" t="s">
        <v>5</v>
      </c>
      <c r="G1013" s="9" t="s">
        <v>525</v>
      </c>
      <c r="H1013" s="9" t="s">
        <v>2</v>
      </c>
      <c r="I1013" s="9">
        <v>13</v>
      </c>
      <c r="J1013" s="9" t="s">
        <v>550</v>
      </c>
      <c r="K1013" s="9" t="s">
        <v>7</v>
      </c>
      <c r="L1013" s="9" t="s">
        <v>50</v>
      </c>
      <c r="M1013" s="9">
        <v>139456</v>
      </c>
      <c r="N1013" s="17" t="str">
        <f t="shared" si="90"/>
        <v>27_135-140</v>
      </c>
      <c r="O1013" s="17" t="str">
        <f t="shared" si="91"/>
        <v>13_130-140</v>
      </c>
      <c r="P1013" s="17" t="str">
        <f t="shared" si="92"/>
        <v>08_80&gt;</v>
      </c>
      <c r="Q1013" s="9" t="s">
        <v>883</v>
      </c>
      <c r="R1013" s="9" t="s">
        <v>639</v>
      </c>
      <c r="S1013" s="9">
        <f t="shared" si="93"/>
        <v>22870784</v>
      </c>
      <c r="T1013" s="9">
        <f t="shared" si="94"/>
        <v>307817</v>
      </c>
    </row>
    <row r="1014" spans="1:20" x14ac:dyDescent="0.25">
      <c r="A1014" s="9">
        <v>74</v>
      </c>
      <c r="B1014" s="9" t="s">
        <v>10</v>
      </c>
      <c r="C1014" s="9" t="s">
        <v>551</v>
      </c>
      <c r="D1014" s="9" t="s">
        <v>229</v>
      </c>
      <c r="E1014" s="9" t="s">
        <v>224</v>
      </c>
      <c r="F1014" s="9" t="s">
        <v>5</v>
      </c>
      <c r="G1014" s="9" t="s">
        <v>525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0"/>
        <v>19_95-100</v>
      </c>
      <c r="O1014" s="17" t="str">
        <f t="shared" si="91"/>
        <v>9_90-100</v>
      </c>
      <c r="P1014" s="17" t="str">
        <f t="shared" si="92"/>
        <v>08_80&gt;</v>
      </c>
      <c r="Q1014" s="9" t="s">
        <v>883</v>
      </c>
      <c r="R1014" s="9" t="s">
        <v>639</v>
      </c>
      <c r="S1014" s="9">
        <f t="shared" si="93"/>
        <v>7359300</v>
      </c>
      <c r="T1014" s="9">
        <f t="shared" si="94"/>
        <v>99048</v>
      </c>
    </row>
    <row r="1015" spans="1:20" x14ac:dyDescent="0.25">
      <c r="A1015" s="9">
        <v>23</v>
      </c>
      <c r="B1015" s="9" t="s">
        <v>10</v>
      </c>
      <c r="C1015" s="9" t="s">
        <v>552</v>
      </c>
      <c r="D1015" s="9" t="s">
        <v>229</v>
      </c>
      <c r="E1015" s="9" t="s">
        <v>224</v>
      </c>
      <c r="F1015" s="9" t="s">
        <v>5</v>
      </c>
      <c r="G1015" s="9" t="s">
        <v>183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0"/>
        <v>18_90-95</v>
      </c>
      <c r="O1015" s="17" t="str">
        <f t="shared" si="91"/>
        <v>9_90-100</v>
      </c>
      <c r="P1015" s="17" t="str">
        <f t="shared" si="92"/>
        <v>08_80&gt;</v>
      </c>
      <c r="Q1015" s="9" t="s">
        <v>883</v>
      </c>
      <c r="R1015" s="9" t="s">
        <v>639</v>
      </c>
      <c r="S1015" s="9">
        <f t="shared" si="93"/>
        <v>2124602</v>
      </c>
      <c r="T1015" s="9">
        <f t="shared" si="94"/>
        <v>28595</v>
      </c>
    </row>
    <row r="1016" spans="1:20" x14ac:dyDescent="0.25">
      <c r="A1016" s="9">
        <v>16</v>
      </c>
      <c r="B1016" s="9" t="s">
        <v>10</v>
      </c>
      <c r="C1016" s="9" t="s">
        <v>211</v>
      </c>
      <c r="D1016" s="9" t="s">
        <v>229</v>
      </c>
      <c r="E1016" s="9" t="s">
        <v>224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0"/>
        <v>15_75-80</v>
      </c>
      <c r="O1016" s="17" t="str">
        <f t="shared" si="91"/>
        <v>7_70-80</v>
      </c>
      <c r="P1016" s="17" t="str">
        <f t="shared" si="92"/>
        <v>07_70-80</v>
      </c>
      <c r="Q1016" s="9" t="s">
        <v>883</v>
      </c>
      <c r="R1016" s="9" t="s">
        <v>639</v>
      </c>
      <c r="S1016" s="9">
        <f t="shared" si="93"/>
        <v>1224688</v>
      </c>
      <c r="T1016" s="9">
        <f t="shared" si="94"/>
        <v>16483</v>
      </c>
    </row>
    <row r="1017" spans="1:20" x14ac:dyDescent="0.25">
      <c r="A1017" s="9">
        <v>16</v>
      </c>
      <c r="B1017" s="9" t="s">
        <v>10</v>
      </c>
      <c r="C1017" s="9" t="s">
        <v>697</v>
      </c>
      <c r="D1017" s="9" t="s">
        <v>226</v>
      </c>
      <c r="E1017" s="9" t="s">
        <v>224</v>
      </c>
      <c r="F1017" s="9" t="s">
        <v>5</v>
      </c>
      <c r="G1017" s="9" t="s">
        <v>354</v>
      </c>
      <c r="H1017" s="9" t="s">
        <v>98</v>
      </c>
      <c r="I1017" s="9">
        <v>15</v>
      </c>
      <c r="J1017" s="9" t="s">
        <v>698</v>
      </c>
      <c r="K1017" s="9" t="s">
        <v>7</v>
      </c>
      <c r="L1017" s="9" t="s">
        <v>50</v>
      </c>
      <c r="M1017" s="9">
        <v>266335</v>
      </c>
      <c r="N1017" s="17" t="str">
        <f t="shared" si="90"/>
        <v>53_265-270</v>
      </c>
      <c r="O1017" s="17" t="str">
        <f t="shared" si="91"/>
        <v>26_260-270</v>
      </c>
      <c r="P1017" s="17" t="str">
        <f t="shared" si="92"/>
        <v>08_80&gt;</v>
      </c>
      <c r="Q1017" s="9" t="s">
        <v>883</v>
      </c>
      <c r="R1017" s="9" t="s">
        <v>639</v>
      </c>
      <c r="S1017" s="9">
        <f t="shared" si="93"/>
        <v>4261360</v>
      </c>
      <c r="T1017" s="9">
        <f t="shared" si="94"/>
        <v>57353</v>
      </c>
    </row>
    <row r="1018" spans="1:20" x14ac:dyDescent="0.25">
      <c r="A1018" s="9">
        <v>903</v>
      </c>
      <c r="B1018" s="9" t="s">
        <v>10</v>
      </c>
      <c r="C1018" s="9" t="s">
        <v>835</v>
      </c>
      <c r="D1018" s="9" t="s">
        <v>229</v>
      </c>
      <c r="E1018" s="9" t="s">
        <v>224</v>
      </c>
      <c r="F1018" s="9" t="s">
        <v>1</v>
      </c>
      <c r="G1018" s="9" t="s">
        <v>836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0"/>
        <v>15_75-80</v>
      </c>
      <c r="O1018" s="17" t="str">
        <f t="shared" si="91"/>
        <v>7_70-80</v>
      </c>
      <c r="P1018" s="17" t="str">
        <f t="shared" si="92"/>
        <v>07_70-80</v>
      </c>
      <c r="Q1018" s="9" t="s">
        <v>883</v>
      </c>
      <c r="R1018" s="9" t="s">
        <v>639</v>
      </c>
      <c r="S1018" s="9">
        <f t="shared" si="93"/>
        <v>72230970</v>
      </c>
      <c r="T1018" s="9">
        <f t="shared" si="94"/>
        <v>972153</v>
      </c>
    </row>
    <row r="1019" spans="1:20" x14ac:dyDescent="0.25">
      <c r="A1019" s="9">
        <v>74</v>
      </c>
      <c r="B1019" s="9" t="s">
        <v>10</v>
      </c>
      <c r="C1019" s="9" t="s">
        <v>553</v>
      </c>
      <c r="D1019" s="9" t="s">
        <v>229</v>
      </c>
      <c r="E1019" s="9" t="s">
        <v>224</v>
      </c>
      <c r="F1019" s="9" t="s">
        <v>5</v>
      </c>
      <c r="G1019" s="9" t="s">
        <v>525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0"/>
        <v>15_75-80</v>
      </c>
      <c r="O1019" s="17" t="str">
        <f t="shared" si="91"/>
        <v>7_70-80</v>
      </c>
      <c r="P1019" s="17" t="str">
        <f t="shared" si="92"/>
        <v>07_70-80</v>
      </c>
      <c r="Q1019" s="9" t="s">
        <v>883</v>
      </c>
      <c r="R1019" s="9" t="s">
        <v>639</v>
      </c>
      <c r="S1019" s="9">
        <f t="shared" si="93"/>
        <v>5557696</v>
      </c>
      <c r="T1019" s="9">
        <f t="shared" si="94"/>
        <v>74801</v>
      </c>
    </row>
    <row r="1020" spans="1:20" x14ac:dyDescent="0.25">
      <c r="A1020" s="9">
        <v>49</v>
      </c>
      <c r="B1020" s="9" t="s">
        <v>10</v>
      </c>
      <c r="C1020" s="9" t="s">
        <v>699</v>
      </c>
      <c r="D1020" s="9" t="s">
        <v>229</v>
      </c>
      <c r="E1020" s="9" t="s">
        <v>224</v>
      </c>
      <c r="F1020" s="9" t="s">
        <v>5</v>
      </c>
      <c r="G1020" s="9" t="s">
        <v>183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0"/>
        <v>14_70-75</v>
      </c>
      <c r="O1020" s="17" t="str">
        <f t="shared" si="91"/>
        <v>7_70-80</v>
      </c>
      <c r="P1020" s="17" t="str">
        <f t="shared" si="92"/>
        <v>07_70-80</v>
      </c>
      <c r="Q1020" s="9" t="s">
        <v>883</v>
      </c>
      <c r="R1020" s="9" t="s">
        <v>639</v>
      </c>
      <c r="S1020" s="9">
        <f t="shared" si="93"/>
        <v>3443671</v>
      </c>
      <c r="T1020" s="9">
        <f t="shared" si="94"/>
        <v>46348</v>
      </c>
    </row>
    <row r="1021" spans="1:20" x14ac:dyDescent="0.25">
      <c r="A1021" s="9">
        <v>78</v>
      </c>
      <c r="B1021" s="9" t="s">
        <v>10</v>
      </c>
      <c r="C1021" s="9" t="s">
        <v>581</v>
      </c>
      <c r="D1021" s="9" t="s">
        <v>229</v>
      </c>
      <c r="E1021" s="9" t="s">
        <v>224</v>
      </c>
      <c r="F1021" s="9" t="s">
        <v>5</v>
      </c>
      <c r="G1021" s="9" t="s">
        <v>525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5">CONCATENATE(ROUNDDOWN(M1021/5000,0),"_",ROUNDDOWN(M1021/5000,0)*5,"-",ROUNDUP((M1021+1)/5000,0)*5)</f>
        <v>26_130-135</v>
      </c>
      <c r="O1021" s="17" t="str">
        <f t="shared" ref="O1021:O1084" si="96">CONCATENATE(ROUNDDOWN(M1021/10000,0),"_",ROUNDDOWN(M1021/10000,0)*10,"-",ROUNDUP((M1021+1)/10000,0)*10)</f>
        <v>13_130-140</v>
      </c>
      <c r="P1021" s="17" t="str">
        <f t="shared" ref="P1021:P1084" si="97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883</v>
      </c>
      <c r="R1021" s="9" t="s">
        <v>639</v>
      </c>
      <c r="S1021" s="9">
        <f t="shared" ref="S1021:S1084" si="98">M1021*A1021</f>
        <v>10336248</v>
      </c>
      <c r="T1021" s="9">
        <f t="shared" ref="T1021:T1084" si="99">ROUND(S1021/74.3,0)</f>
        <v>139115</v>
      </c>
    </row>
    <row r="1022" spans="1:20" x14ac:dyDescent="0.25">
      <c r="A1022" s="9">
        <v>231</v>
      </c>
      <c r="B1022" s="9" t="s">
        <v>10</v>
      </c>
      <c r="C1022" s="9" t="s">
        <v>524</v>
      </c>
      <c r="D1022" s="9" t="s">
        <v>229</v>
      </c>
      <c r="E1022" s="9" t="s">
        <v>224</v>
      </c>
      <c r="F1022" s="9" t="s">
        <v>5</v>
      </c>
      <c r="G1022" s="9" t="s">
        <v>525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5"/>
        <v>15_75-80</v>
      </c>
      <c r="O1022" s="17" t="str">
        <f t="shared" si="96"/>
        <v>7_70-80</v>
      </c>
      <c r="P1022" s="17" t="str">
        <f t="shared" si="97"/>
        <v>07_70-80</v>
      </c>
      <c r="Q1022" s="9" t="s">
        <v>883</v>
      </c>
      <c r="R1022" s="9" t="s">
        <v>639</v>
      </c>
      <c r="S1022" s="9">
        <f t="shared" si="98"/>
        <v>17683974</v>
      </c>
      <c r="T1022" s="9">
        <f t="shared" si="99"/>
        <v>238008</v>
      </c>
    </row>
    <row r="1023" spans="1:20" x14ac:dyDescent="0.25">
      <c r="A1023" s="9">
        <v>113</v>
      </c>
      <c r="B1023" s="9" t="s">
        <v>10</v>
      </c>
      <c r="C1023" s="9" t="s">
        <v>700</v>
      </c>
      <c r="D1023" s="9" t="s">
        <v>229</v>
      </c>
      <c r="E1023" s="9" t="s">
        <v>224</v>
      </c>
      <c r="F1023" s="9" t="s">
        <v>5</v>
      </c>
      <c r="G1023" s="9" t="s">
        <v>183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5"/>
        <v>17_85-90</v>
      </c>
      <c r="O1023" s="17" t="str">
        <f t="shared" si="96"/>
        <v>8_80-90</v>
      </c>
      <c r="P1023" s="17" t="str">
        <f t="shared" si="97"/>
        <v>08_80&gt;</v>
      </c>
      <c r="Q1023" s="9" t="s">
        <v>883</v>
      </c>
      <c r="R1023" s="9" t="s">
        <v>639</v>
      </c>
      <c r="S1023" s="9">
        <f t="shared" si="98"/>
        <v>9725684</v>
      </c>
      <c r="T1023" s="9">
        <f t="shared" si="99"/>
        <v>130897</v>
      </c>
    </row>
    <row r="1024" spans="1:20" x14ac:dyDescent="0.25">
      <c r="A1024" s="9">
        <v>160</v>
      </c>
      <c r="B1024" s="9" t="s">
        <v>10</v>
      </c>
      <c r="C1024" s="9" t="s">
        <v>177</v>
      </c>
      <c r="D1024" s="9" t="s">
        <v>229</v>
      </c>
      <c r="E1024" s="9" t="s">
        <v>224</v>
      </c>
      <c r="F1024" s="9" t="s">
        <v>5</v>
      </c>
      <c r="G1024" s="9" t="s">
        <v>170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5"/>
        <v>18_90-95</v>
      </c>
      <c r="O1024" s="17" t="str">
        <f t="shared" si="96"/>
        <v>9_90-100</v>
      </c>
      <c r="P1024" s="17" t="str">
        <f t="shared" si="97"/>
        <v>08_80&gt;</v>
      </c>
      <c r="Q1024" s="9" t="s">
        <v>883</v>
      </c>
      <c r="R1024" s="9" t="s">
        <v>639</v>
      </c>
      <c r="S1024" s="9">
        <f t="shared" si="98"/>
        <v>14707520</v>
      </c>
      <c r="T1024" s="9">
        <f t="shared" si="99"/>
        <v>197948</v>
      </c>
    </row>
    <row r="1025" spans="1:20" x14ac:dyDescent="0.25">
      <c r="A1025" s="9">
        <v>510</v>
      </c>
      <c r="B1025" s="9" t="s">
        <v>10</v>
      </c>
      <c r="C1025" s="9" t="s">
        <v>582</v>
      </c>
      <c r="D1025" s="9" t="s">
        <v>229</v>
      </c>
      <c r="E1025" s="9" t="s">
        <v>224</v>
      </c>
      <c r="F1025" s="9" t="s">
        <v>5</v>
      </c>
      <c r="G1025" s="9" t="s">
        <v>525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5"/>
        <v>19_95-100</v>
      </c>
      <c r="O1025" s="17" t="str">
        <f t="shared" si="96"/>
        <v>9_90-100</v>
      </c>
      <c r="P1025" s="17" t="str">
        <f t="shared" si="97"/>
        <v>08_80&gt;</v>
      </c>
      <c r="Q1025" s="9" t="s">
        <v>883</v>
      </c>
      <c r="R1025" s="9" t="s">
        <v>639</v>
      </c>
      <c r="S1025" s="9">
        <f t="shared" si="98"/>
        <v>50572110</v>
      </c>
      <c r="T1025" s="9">
        <f t="shared" si="99"/>
        <v>680648</v>
      </c>
    </row>
    <row r="1026" spans="1:20" x14ac:dyDescent="0.25">
      <c r="A1026" s="9">
        <v>197</v>
      </c>
      <c r="B1026" s="9" t="s">
        <v>10</v>
      </c>
      <c r="C1026" s="9" t="s">
        <v>837</v>
      </c>
      <c r="D1026" s="9" t="s">
        <v>226</v>
      </c>
      <c r="E1026" s="9" t="s">
        <v>224</v>
      </c>
      <c r="F1026" s="9" t="s">
        <v>1</v>
      </c>
      <c r="G1026" s="9" t="s">
        <v>670</v>
      </c>
      <c r="H1026" s="9" t="s">
        <v>674</v>
      </c>
      <c r="I1026" s="9">
        <v>15</v>
      </c>
      <c r="J1026" s="9" t="s">
        <v>181</v>
      </c>
      <c r="K1026" s="9" t="s">
        <v>7</v>
      </c>
      <c r="L1026" s="9" t="s">
        <v>50</v>
      </c>
      <c r="M1026" s="9">
        <v>278523</v>
      </c>
      <c r="N1026" s="17" t="str">
        <f t="shared" si="95"/>
        <v>55_275-280</v>
      </c>
      <c r="O1026" s="17" t="str">
        <f t="shared" si="96"/>
        <v>27_270-280</v>
      </c>
      <c r="P1026" s="17" t="str">
        <f t="shared" si="97"/>
        <v>08_80&gt;</v>
      </c>
      <c r="Q1026" s="9" t="s">
        <v>883</v>
      </c>
      <c r="R1026" s="9" t="s">
        <v>639</v>
      </c>
      <c r="S1026" s="9">
        <f t="shared" si="98"/>
        <v>54869031</v>
      </c>
      <c r="T1026" s="9">
        <f t="shared" si="99"/>
        <v>738480</v>
      </c>
    </row>
    <row r="1027" spans="1:20" x14ac:dyDescent="0.25">
      <c r="A1027" s="9">
        <v>13</v>
      </c>
      <c r="B1027" s="9" t="s">
        <v>13</v>
      </c>
      <c r="C1027" s="9" t="s">
        <v>406</v>
      </c>
      <c r="D1027" s="9" t="s">
        <v>226</v>
      </c>
      <c r="E1027" s="9" t="s">
        <v>224</v>
      </c>
      <c r="F1027" s="9" t="s">
        <v>5</v>
      </c>
      <c r="G1027" s="9" t="s">
        <v>354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5"/>
        <v>41_205-210</v>
      </c>
      <c r="O1027" s="17" t="str">
        <f t="shared" si="96"/>
        <v>20_200-210</v>
      </c>
      <c r="P1027" s="17" t="str">
        <f t="shared" si="97"/>
        <v>08_80&gt;</v>
      </c>
      <c r="Q1027" s="9" t="s">
        <v>883</v>
      </c>
      <c r="R1027" s="9" t="s">
        <v>639</v>
      </c>
      <c r="S1027" s="9">
        <f t="shared" si="98"/>
        <v>2685358</v>
      </c>
      <c r="T1027" s="9">
        <f t="shared" si="99"/>
        <v>36142</v>
      </c>
    </row>
    <row r="1028" spans="1:20" x14ac:dyDescent="0.25">
      <c r="A1028" s="9">
        <v>933</v>
      </c>
      <c r="B1028" s="9" t="s">
        <v>13</v>
      </c>
      <c r="C1028" s="9" t="s">
        <v>621</v>
      </c>
      <c r="D1028" s="9" t="s">
        <v>225</v>
      </c>
      <c r="E1028" s="9" t="s">
        <v>224</v>
      </c>
      <c r="F1028" s="9" t="s">
        <v>5</v>
      </c>
      <c r="G1028" s="9" t="s">
        <v>183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5"/>
        <v>7_35-40</v>
      </c>
      <c r="O1028" s="17" t="str">
        <f t="shared" si="96"/>
        <v>3_30-40</v>
      </c>
      <c r="P1028" s="17" t="str">
        <f t="shared" si="97"/>
        <v>03_30-40</v>
      </c>
      <c r="Q1028" s="9" t="s">
        <v>883</v>
      </c>
      <c r="R1028" s="9" t="s">
        <v>639</v>
      </c>
      <c r="S1028" s="9">
        <f t="shared" si="98"/>
        <v>34951113</v>
      </c>
      <c r="T1028" s="9">
        <f t="shared" si="99"/>
        <v>470405</v>
      </c>
    </row>
    <row r="1029" spans="1:20" x14ac:dyDescent="0.25">
      <c r="A1029" s="9">
        <v>314</v>
      </c>
      <c r="B1029" s="9" t="s">
        <v>13</v>
      </c>
      <c r="C1029" s="9" t="s">
        <v>838</v>
      </c>
      <c r="D1029" s="9" t="s">
        <v>225</v>
      </c>
      <c r="E1029" s="9" t="s">
        <v>224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5"/>
        <v>11_55-60</v>
      </c>
      <c r="O1029" s="17" t="str">
        <f t="shared" si="96"/>
        <v>5_50-60</v>
      </c>
      <c r="P1029" s="17" t="str">
        <f t="shared" si="97"/>
        <v>05_50-60</v>
      </c>
      <c r="Q1029" s="9" t="s">
        <v>883</v>
      </c>
      <c r="R1029" s="9" t="s">
        <v>639</v>
      </c>
      <c r="S1029" s="9">
        <f t="shared" si="98"/>
        <v>18287360</v>
      </c>
      <c r="T1029" s="9">
        <f t="shared" si="99"/>
        <v>246129</v>
      </c>
    </row>
    <row r="1030" spans="1:20" x14ac:dyDescent="0.25">
      <c r="A1030" s="9">
        <v>900</v>
      </c>
      <c r="B1030" s="9" t="s">
        <v>13</v>
      </c>
      <c r="C1030" s="9" t="s">
        <v>702</v>
      </c>
      <c r="D1030" s="9" t="s">
        <v>223</v>
      </c>
      <c r="E1030" s="9" t="s">
        <v>224</v>
      </c>
      <c r="F1030" s="9" t="s">
        <v>5</v>
      </c>
      <c r="G1030" s="9" t="s">
        <v>93</v>
      </c>
      <c r="H1030" s="9" t="s">
        <v>703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5"/>
        <v>6_30-35</v>
      </c>
      <c r="O1030" s="17" t="str">
        <f t="shared" si="96"/>
        <v>3_30-40</v>
      </c>
      <c r="P1030" s="17" t="str">
        <f t="shared" si="97"/>
        <v>03_30-40</v>
      </c>
      <c r="Q1030" s="9" t="s">
        <v>883</v>
      </c>
      <c r="R1030" s="9" t="s">
        <v>639</v>
      </c>
      <c r="S1030" s="9">
        <f t="shared" si="98"/>
        <v>28722600</v>
      </c>
      <c r="T1030" s="9">
        <f t="shared" si="99"/>
        <v>386576</v>
      </c>
    </row>
    <row r="1031" spans="1:20" x14ac:dyDescent="0.25">
      <c r="A1031" s="9">
        <v>408</v>
      </c>
      <c r="B1031" s="9" t="s">
        <v>13</v>
      </c>
      <c r="C1031" s="9" t="s">
        <v>201</v>
      </c>
      <c r="D1031" s="9" t="s">
        <v>223</v>
      </c>
      <c r="E1031" s="9" t="s">
        <v>224</v>
      </c>
      <c r="F1031" s="9" t="s">
        <v>5</v>
      </c>
      <c r="G1031" s="9" t="s">
        <v>183</v>
      </c>
      <c r="H1031" s="9" t="s">
        <v>182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5"/>
        <v>12_60-65</v>
      </c>
      <c r="O1031" s="17" t="str">
        <f t="shared" si="96"/>
        <v>6_60-70</v>
      </c>
      <c r="P1031" s="17" t="str">
        <f t="shared" si="97"/>
        <v>06_60-70</v>
      </c>
      <c r="Q1031" s="9" t="s">
        <v>883</v>
      </c>
      <c r="R1031" s="9" t="s">
        <v>639</v>
      </c>
      <c r="S1031" s="9">
        <f t="shared" si="98"/>
        <v>24938184</v>
      </c>
      <c r="T1031" s="9">
        <f t="shared" si="99"/>
        <v>335642</v>
      </c>
    </row>
    <row r="1032" spans="1:20" x14ac:dyDescent="0.25">
      <c r="A1032" s="9">
        <v>65</v>
      </c>
      <c r="B1032" s="9" t="s">
        <v>13</v>
      </c>
      <c r="C1032" s="9" t="s">
        <v>583</v>
      </c>
      <c r="D1032" s="9" t="s">
        <v>229</v>
      </c>
      <c r="E1032" s="9" t="s">
        <v>224</v>
      </c>
      <c r="F1032" s="9" t="s">
        <v>5</v>
      </c>
      <c r="G1032" s="9" t="s">
        <v>525</v>
      </c>
      <c r="H1032" s="9" t="s">
        <v>404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5"/>
        <v>19_95-100</v>
      </c>
      <c r="O1032" s="17" t="str">
        <f t="shared" si="96"/>
        <v>9_90-100</v>
      </c>
      <c r="P1032" s="17" t="str">
        <f t="shared" si="97"/>
        <v>08_80&gt;</v>
      </c>
      <c r="Q1032" s="9" t="s">
        <v>883</v>
      </c>
      <c r="R1032" s="9" t="s">
        <v>639</v>
      </c>
      <c r="S1032" s="9">
        <f t="shared" si="98"/>
        <v>6318000</v>
      </c>
      <c r="T1032" s="9">
        <f t="shared" si="99"/>
        <v>85034</v>
      </c>
    </row>
    <row r="1033" spans="1:20" x14ac:dyDescent="0.25">
      <c r="A1033" s="9">
        <v>282</v>
      </c>
      <c r="B1033" s="9" t="s">
        <v>13</v>
      </c>
      <c r="C1033" s="9" t="s">
        <v>407</v>
      </c>
      <c r="D1033" s="9" t="s">
        <v>226</v>
      </c>
      <c r="E1033" s="9" t="s">
        <v>224</v>
      </c>
      <c r="F1033" s="9" t="s">
        <v>5</v>
      </c>
      <c r="G1033" s="9" t="s">
        <v>354</v>
      </c>
      <c r="H1033" s="9" t="s">
        <v>408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5"/>
        <v>16_80-85</v>
      </c>
      <c r="O1033" s="17" t="str">
        <f t="shared" si="96"/>
        <v>8_80-90</v>
      </c>
      <c r="P1033" s="17" t="str">
        <f t="shared" si="97"/>
        <v>08_80&gt;</v>
      </c>
      <c r="Q1033" s="9" t="s">
        <v>883</v>
      </c>
      <c r="R1033" s="9" t="s">
        <v>639</v>
      </c>
      <c r="S1033" s="9">
        <f t="shared" si="98"/>
        <v>23641470</v>
      </c>
      <c r="T1033" s="9">
        <f t="shared" si="99"/>
        <v>318189</v>
      </c>
    </row>
    <row r="1034" spans="1:20" x14ac:dyDescent="0.25">
      <c r="A1034" s="9">
        <v>6</v>
      </c>
      <c r="B1034" s="9" t="s">
        <v>13</v>
      </c>
      <c r="C1034" s="9" t="s">
        <v>839</v>
      </c>
      <c r="D1034" s="9" t="s">
        <v>226</v>
      </c>
      <c r="E1034" s="9" t="s">
        <v>224</v>
      </c>
      <c r="F1034" s="9" t="s">
        <v>5</v>
      </c>
      <c r="G1034" s="9" t="s">
        <v>354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5"/>
        <v>20_100-105</v>
      </c>
      <c r="O1034" s="17" t="str">
        <f t="shared" si="96"/>
        <v>10_100-110</v>
      </c>
      <c r="P1034" s="17" t="str">
        <f t="shared" si="97"/>
        <v>08_80&gt;</v>
      </c>
      <c r="Q1034" s="9" t="s">
        <v>883</v>
      </c>
      <c r="R1034" s="9" t="s">
        <v>639</v>
      </c>
      <c r="S1034" s="9">
        <f t="shared" si="98"/>
        <v>619152</v>
      </c>
      <c r="T1034" s="9">
        <f t="shared" si="99"/>
        <v>8333</v>
      </c>
    </row>
    <row r="1035" spans="1:20" x14ac:dyDescent="0.25">
      <c r="A1035" s="9">
        <v>262</v>
      </c>
      <c r="B1035" s="9" t="s">
        <v>13</v>
      </c>
      <c r="C1035" s="9" t="s">
        <v>409</v>
      </c>
      <c r="D1035" s="9" t="s">
        <v>226</v>
      </c>
      <c r="E1035" s="9" t="s">
        <v>224</v>
      </c>
      <c r="F1035" s="9" t="s">
        <v>5</v>
      </c>
      <c r="G1035" s="9" t="s">
        <v>354</v>
      </c>
      <c r="H1035" s="9" t="s">
        <v>410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5"/>
        <v>20_100-105</v>
      </c>
      <c r="O1035" s="17" t="str">
        <f t="shared" si="96"/>
        <v>10_100-110</v>
      </c>
      <c r="P1035" s="17" t="str">
        <f t="shared" si="97"/>
        <v>08_80&gt;</v>
      </c>
      <c r="Q1035" s="9" t="s">
        <v>883</v>
      </c>
      <c r="R1035" s="9" t="s">
        <v>639</v>
      </c>
      <c r="S1035" s="9">
        <f t="shared" si="98"/>
        <v>26259998</v>
      </c>
      <c r="T1035" s="9">
        <f t="shared" si="99"/>
        <v>353432</v>
      </c>
    </row>
    <row r="1036" spans="1:20" x14ac:dyDescent="0.25">
      <c r="A1036" s="9">
        <v>13</v>
      </c>
      <c r="B1036" s="9" t="s">
        <v>13</v>
      </c>
      <c r="C1036" s="9" t="s">
        <v>840</v>
      </c>
      <c r="D1036" s="9" t="s">
        <v>226</v>
      </c>
      <c r="E1036" s="9" t="s">
        <v>224</v>
      </c>
      <c r="F1036" s="9" t="s">
        <v>1</v>
      </c>
      <c r="G1036" s="9" t="s">
        <v>71</v>
      </c>
      <c r="H1036" s="9" t="s">
        <v>841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5"/>
        <v>16_80-85</v>
      </c>
      <c r="O1036" s="17" t="str">
        <f t="shared" si="96"/>
        <v>8_80-90</v>
      </c>
      <c r="P1036" s="17" t="str">
        <f t="shared" si="97"/>
        <v>08_80&gt;</v>
      </c>
      <c r="Q1036" s="9" t="s">
        <v>883</v>
      </c>
      <c r="R1036" s="9" t="s">
        <v>639</v>
      </c>
      <c r="S1036" s="9">
        <f t="shared" si="98"/>
        <v>1104740</v>
      </c>
      <c r="T1036" s="9">
        <f t="shared" si="99"/>
        <v>14869</v>
      </c>
    </row>
    <row r="1037" spans="1:20" x14ac:dyDescent="0.25">
      <c r="A1037" s="9">
        <v>6</v>
      </c>
      <c r="B1037" s="9" t="s">
        <v>13</v>
      </c>
      <c r="C1037" s="9" t="s">
        <v>199</v>
      </c>
      <c r="D1037" s="9" t="s">
        <v>226</v>
      </c>
      <c r="E1037" s="9" t="s">
        <v>224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5"/>
        <v>19_95-100</v>
      </c>
      <c r="O1037" s="17" t="str">
        <f t="shared" si="96"/>
        <v>9_90-100</v>
      </c>
      <c r="P1037" s="17" t="str">
        <f t="shared" si="97"/>
        <v>08_80&gt;</v>
      </c>
      <c r="Q1037" s="9" t="s">
        <v>883</v>
      </c>
      <c r="R1037" s="9" t="s">
        <v>639</v>
      </c>
      <c r="S1037" s="9">
        <f t="shared" si="98"/>
        <v>583848</v>
      </c>
      <c r="T1037" s="9">
        <f t="shared" si="99"/>
        <v>7858</v>
      </c>
    </row>
    <row r="1038" spans="1:20" x14ac:dyDescent="0.25">
      <c r="A1038" s="9">
        <v>191</v>
      </c>
      <c r="B1038" s="9" t="s">
        <v>13</v>
      </c>
      <c r="C1038" s="9" t="s">
        <v>491</v>
      </c>
      <c r="D1038" s="9" t="s">
        <v>226</v>
      </c>
      <c r="E1038" s="9" t="s">
        <v>224</v>
      </c>
      <c r="F1038" s="9" t="s">
        <v>5</v>
      </c>
      <c r="G1038" s="9" t="s">
        <v>354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5"/>
        <v>29_145-150</v>
      </c>
      <c r="O1038" s="17" t="str">
        <f t="shared" si="96"/>
        <v>14_140-150</v>
      </c>
      <c r="P1038" s="17" t="str">
        <f t="shared" si="97"/>
        <v>08_80&gt;</v>
      </c>
      <c r="Q1038" s="9" t="s">
        <v>883</v>
      </c>
      <c r="R1038" s="9" t="s">
        <v>639</v>
      </c>
      <c r="S1038" s="9">
        <f t="shared" si="98"/>
        <v>27831756</v>
      </c>
      <c r="T1038" s="9">
        <f t="shared" si="99"/>
        <v>374586</v>
      </c>
    </row>
    <row r="1039" spans="1:20" x14ac:dyDescent="0.25">
      <c r="A1039" s="9">
        <v>17</v>
      </c>
      <c r="B1039" s="9" t="s">
        <v>13</v>
      </c>
      <c r="C1039" s="9" t="s">
        <v>156</v>
      </c>
      <c r="D1039" s="9" t="s">
        <v>229</v>
      </c>
      <c r="E1039" s="9" t="s">
        <v>228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5"/>
        <v>13_65-70</v>
      </c>
      <c r="O1039" s="17" t="str">
        <f t="shared" si="96"/>
        <v>6_60-70</v>
      </c>
      <c r="P1039" s="17" t="str">
        <f t="shared" si="97"/>
        <v>06_60-70</v>
      </c>
      <c r="Q1039" s="9" t="s">
        <v>883</v>
      </c>
      <c r="R1039" s="9" t="s">
        <v>639</v>
      </c>
      <c r="S1039" s="9">
        <f t="shared" si="98"/>
        <v>1189830</v>
      </c>
      <c r="T1039" s="9">
        <f t="shared" si="99"/>
        <v>16014</v>
      </c>
    </row>
    <row r="1040" spans="1:20" x14ac:dyDescent="0.25">
      <c r="A1040" s="9">
        <v>291</v>
      </c>
      <c r="B1040" s="9" t="s">
        <v>13</v>
      </c>
      <c r="C1040" s="9" t="s">
        <v>463</v>
      </c>
      <c r="D1040" s="9" t="s">
        <v>229</v>
      </c>
      <c r="E1040" s="9" t="s">
        <v>228</v>
      </c>
      <c r="F1040" s="9" t="s">
        <v>5</v>
      </c>
      <c r="G1040" s="9" t="s">
        <v>170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5"/>
        <v>12_60-65</v>
      </c>
      <c r="O1040" s="17" t="str">
        <f t="shared" si="96"/>
        <v>6_60-70</v>
      </c>
      <c r="P1040" s="17" t="str">
        <f t="shared" si="97"/>
        <v>06_60-70</v>
      </c>
      <c r="Q1040" s="9" t="s">
        <v>883</v>
      </c>
      <c r="R1040" s="9" t="s">
        <v>639</v>
      </c>
      <c r="S1040" s="9">
        <f t="shared" si="98"/>
        <v>18404295</v>
      </c>
      <c r="T1040" s="9">
        <f t="shared" si="99"/>
        <v>247702</v>
      </c>
    </row>
    <row r="1041" spans="1:20" x14ac:dyDescent="0.25">
      <c r="A1041" s="9">
        <v>1</v>
      </c>
      <c r="B1041" s="9" t="s">
        <v>13</v>
      </c>
      <c r="C1041" s="9" t="s">
        <v>842</v>
      </c>
      <c r="D1041" s="9" t="s">
        <v>229</v>
      </c>
      <c r="E1041" s="9" t="s">
        <v>228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5"/>
        <v>12_60-65</v>
      </c>
      <c r="O1041" s="17" t="str">
        <f t="shared" si="96"/>
        <v>6_60-70</v>
      </c>
      <c r="P1041" s="17" t="str">
        <f t="shared" si="97"/>
        <v>06_60-70</v>
      </c>
      <c r="Q1041" s="9" t="s">
        <v>883</v>
      </c>
      <c r="R1041" s="9" t="s">
        <v>639</v>
      </c>
      <c r="S1041" s="9">
        <f t="shared" si="98"/>
        <v>62990</v>
      </c>
      <c r="T1041" s="9">
        <f t="shared" si="99"/>
        <v>848</v>
      </c>
    </row>
    <row r="1042" spans="1:20" x14ac:dyDescent="0.25">
      <c r="A1042" s="9">
        <v>531</v>
      </c>
      <c r="B1042" s="9" t="s">
        <v>13</v>
      </c>
      <c r="C1042" s="9" t="s">
        <v>459</v>
      </c>
      <c r="D1042" s="9" t="s">
        <v>223</v>
      </c>
      <c r="E1042" s="9" t="s">
        <v>228</v>
      </c>
      <c r="F1042" s="9" t="s">
        <v>5</v>
      </c>
      <c r="G1042" s="9" t="s">
        <v>170</v>
      </c>
      <c r="H1042" s="9" t="s">
        <v>460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5"/>
        <v>12_60-65</v>
      </c>
      <c r="O1042" s="17" t="str">
        <f t="shared" si="96"/>
        <v>6_60-70</v>
      </c>
      <c r="P1042" s="17" t="str">
        <f t="shared" si="97"/>
        <v>06_60-70</v>
      </c>
      <c r="Q1042" s="9" t="s">
        <v>883</v>
      </c>
      <c r="R1042" s="9" t="s">
        <v>639</v>
      </c>
      <c r="S1042" s="9">
        <f t="shared" si="98"/>
        <v>32776506</v>
      </c>
      <c r="T1042" s="9">
        <f t="shared" si="99"/>
        <v>441137</v>
      </c>
    </row>
    <row r="1043" spans="1:20" x14ac:dyDescent="0.25">
      <c r="A1043" s="9">
        <v>82</v>
      </c>
      <c r="B1043" s="9" t="s">
        <v>13</v>
      </c>
      <c r="C1043" s="9" t="s">
        <v>357</v>
      </c>
      <c r="D1043" s="9" t="s">
        <v>229</v>
      </c>
      <c r="E1043" s="9" t="s">
        <v>228</v>
      </c>
      <c r="F1043" s="9" t="s">
        <v>5</v>
      </c>
      <c r="G1043" s="9" t="s">
        <v>170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5"/>
        <v>18_90-95</v>
      </c>
      <c r="O1043" s="17" t="str">
        <f t="shared" si="96"/>
        <v>9_90-100</v>
      </c>
      <c r="P1043" s="17" t="str">
        <f t="shared" si="97"/>
        <v>08_80&gt;</v>
      </c>
      <c r="Q1043" s="9" t="s">
        <v>883</v>
      </c>
      <c r="R1043" s="9" t="s">
        <v>639</v>
      </c>
      <c r="S1043" s="9">
        <f t="shared" si="98"/>
        <v>7380000</v>
      </c>
      <c r="T1043" s="9">
        <f t="shared" si="99"/>
        <v>99327</v>
      </c>
    </row>
    <row r="1044" spans="1:20" x14ac:dyDescent="0.25">
      <c r="A1044" s="9">
        <v>38</v>
      </c>
      <c r="B1044" s="9" t="s">
        <v>13</v>
      </c>
      <c r="C1044" s="9" t="s">
        <v>708</v>
      </c>
      <c r="D1044" s="9" t="s">
        <v>229</v>
      </c>
      <c r="E1044" s="9" t="s">
        <v>228</v>
      </c>
      <c r="F1044" s="9" t="s">
        <v>5</v>
      </c>
      <c r="G1044" s="9" t="s">
        <v>525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5"/>
        <v>12_60-65</v>
      </c>
      <c r="O1044" s="17" t="str">
        <f t="shared" si="96"/>
        <v>6_60-70</v>
      </c>
      <c r="P1044" s="17" t="str">
        <f t="shared" si="97"/>
        <v>06_60-70</v>
      </c>
      <c r="Q1044" s="9" t="s">
        <v>883</v>
      </c>
      <c r="R1044" s="9" t="s">
        <v>639</v>
      </c>
      <c r="S1044" s="9">
        <f t="shared" si="98"/>
        <v>2444920</v>
      </c>
      <c r="T1044" s="9">
        <f t="shared" si="99"/>
        <v>32906</v>
      </c>
    </row>
    <row r="1045" spans="1:20" x14ac:dyDescent="0.25">
      <c r="A1045" s="9">
        <v>1</v>
      </c>
      <c r="B1045" s="9" t="s">
        <v>13</v>
      </c>
      <c r="C1045" s="9" t="s">
        <v>843</v>
      </c>
      <c r="D1045" s="9" t="s">
        <v>229</v>
      </c>
      <c r="E1045" s="9" t="s">
        <v>228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5"/>
        <v>15_75-80</v>
      </c>
      <c r="O1045" s="17" t="str">
        <f t="shared" si="96"/>
        <v>7_70-80</v>
      </c>
      <c r="P1045" s="17" t="str">
        <f t="shared" si="97"/>
        <v>07_70-80</v>
      </c>
      <c r="Q1045" s="9" t="s">
        <v>883</v>
      </c>
      <c r="R1045" s="9" t="s">
        <v>639</v>
      </c>
      <c r="S1045" s="9">
        <f t="shared" si="98"/>
        <v>75955</v>
      </c>
      <c r="T1045" s="9">
        <f t="shared" si="99"/>
        <v>1022</v>
      </c>
    </row>
    <row r="1046" spans="1:20" x14ac:dyDescent="0.25">
      <c r="A1046" s="9">
        <v>1</v>
      </c>
      <c r="B1046" s="9" t="s">
        <v>13</v>
      </c>
      <c r="C1046" s="9" t="s">
        <v>709</v>
      </c>
      <c r="D1046" s="9" t="s">
        <v>229</v>
      </c>
      <c r="E1046" s="9" t="s">
        <v>228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5"/>
        <v>22_110-115</v>
      </c>
      <c r="O1046" s="17" t="str">
        <f t="shared" si="96"/>
        <v>11_110-120</v>
      </c>
      <c r="P1046" s="17" t="str">
        <f t="shared" si="97"/>
        <v>08_80&gt;</v>
      </c>
      <c r="Q1046" s="9" t="s">
        <v>883</v>
      </c>
      <c r="R1046" s="9" t="s">
        <v>639</v>
      </c>
      <c r="S1046" s="9">
        <f t="shared" si="98"/>
        <v>112909</v>
      </c>
      <c r="T1046" s="9">
        <f t="shared" si="99"/>
        <v>1520</v>
      </c>
    </row>
    <row r="1047" spans="1:20" x14ac:dyDescent="0.25">
      <c r="A1047" s="9">
        <v>248</v>
      </c>
      <c r="B1047" s="9" t="s">
        <v>13</v>
      </c>
      <c r="C1047" s="9" t="s">
        <v>358</v>
      </c>
      <c r="D1047" s="9" t="s">
        <v>229</v>
      </c>
      <c r="E1047" s="9" t="s">
        <v>228</v>
      </c>
      <c r="F1047" s="9" t="s">
        <v>5</v>
      </c>
      <c r="G1047" s="9" t="s">
        <v>170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5"/>
        <v>16_80-85</v>
      </c>
      <c r="O1047" s="17" t="str">
        <f t="shared" si="96"/>
        <v>8_80-90</v>
      </c>
      <c r="P1047" s="17" t="str">
        <f t="shared" si="97"/>
        <v>08_80&gt;</v>
      </c>
      <c r="Q1047" s="9" t="s">
        <v>883</v>
      </c>
      <c r="R1047" s="9" t="s">
        <v>639</v>
      </c>
      <c r="S1047" s="9">
        <f t="shared" si="98"/>
        <v>20415856</v>
      </c>
      <c r="T1047" s="9">
        <f t="shared" si="99"/>
        <v>274776</v>
      </c>
    </row>
    <row r="1048" spans="1:20" x14ac:dyDescent="0.25">
      <c r="A1048" s="9">
        <v>44</v>
      </c>
      <c r="B1048" s="9" t="s">
        <v>13</v>
      </c>
      <c r="C1048" s="9" t="s">
        <v>492</v>
      </c>
      <c r="D1048" s="9" t="s">
        <v>229</v>
      </c>
      <c r="E1048" s="9" t="s">
        <v>228</v>
      </c>
      <c r="F1048" s="9" t="s">
        <v>5</v>
      </c>
      <c r="G1048" s="9" t="s">
        <v>354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5"/>
        <v>18_90-95</v>
      </c>
      <c r="O1048" s="17" t="str">
        <f t="shared" si="96"/>
        <v>9_90-100</v>
      </c>
      <c r="P1048" s="17" t="str">
        <f t="shared" si="97"/>
        <v>08_80&gt;</v>
      </c>
      <c r="Q1048" s="9" t="s">
        <v>883</v>
      </c>
      <c r="R1048" s="9" t="s">
        <v>639</v>
      </c>
      <c r="S1048" s="9">
        <f t="shared" si="98"/>
        <v>4083684</v>
      </c>
      <c r="T1048" s="9">
        <f t="shared" si="99"/>
        <v>54962</v>
      </c>
    </row>
    <row r="1049" spans="1:20" x14ac:dyDescent="0.25">
      <c r="A1049" s="9">
        <v>166</v>
      </c>
      <c r="B1049" s="9" t="s">
        <v>13</v>
      </c>
      <c r="C1049" s="9" t="s">
        <v>844</v>
      </c>
      <c r="D1049" s="9" t="s">
        <v>229</v>
      </c>
      <c r="E1049" s="9" t="s">
        <v>228</v>
      </c>
      <c r="F1049" s="9" t="s">
        <v>5</v>
      </c>
      <c r="G1049" s="9" t="s">
        <v>525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5"/>
        <v>16_80-85</v>
      </c>
      <c r="O1049" s="17" t="str">
        <f t="shared" si="96"/>
        <v>8_80-90</v>
      </c>
      <c r="P1049" s="17" t="str">
        <f t="shared" si="97"/>
        <v>08_80&gt;</v>
      </c>
      <c r="Q1049" s="9" t="s">
        <v>883</v>
      </c>
      <c r="R1049" s="9" t="s">
        <v>639</v>
      </c>
      <c r="S1049" s="9">
        <f t="shared" si="98"/>
        <v>13470568</v>
      </c>
      <c r="T1049" s="9">
        <f t="shared" si="99"/>
        <v>181300</v>
      </c>
    </row>
    <row r="1050" spans="1:20" x14ac:dyDescent="0.25">
      <c r="A1050" s="9">
        <v>4</v>
      </c>
      <c r="B1050" s="9" t="s">
        <v>13</v>
      </c>
      <c r="C1050" s="9" t="s">
        <v>132</v>
      </c>
      <c r="D1050" s="9" t="s">
        <v>225</v>
      </c>
      <c r="E1050" s="9" t="s">
        <v>228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5"/>
        <v>15_75-80</v>
      </c>
      <c r="O1050" s="17" t="str">
        <f t="shared" si="96"/>
        <v>7_70-80</v>
      </c>
      <c r="P1050" s="17" t="str">
        <f t="shared" si="97"/>
        <v>07_70-80</v>
      </c>
      <c r="Q1050" s="9" t="s">
        <v>883</v>
      </c>
      <c r="R1050" s="9" t="s">
        <v>639</v>
      </c>
      <c r="S1050" s="9">
        <f t="shared" si="98"/>
        <v>310360</v>
      </c>
      <c r="T1050" s="9">
        <f t="shared" si="99"/>
        <v>4177</v>
      </c>
    </row>
    <row r="1051" spans="1:20" x14ac:dyDescent="0.25">
      <c r="A1051" s="9">
        <v>112</v>
      </c>
      <c r="B1051" s="9" t="s">
        <v>13</v>
      </c>
      <c r="C1051" s="9" t="s">
        <v>412</v>
      </c>
      <c r="D1051" s="9" t="s">
        <v>225</v>
      </c>
      <c r="E1051" s="9" t="s">
        <v>228</v>
      </c>
      <c r="F1051" s="9" t="s">
        <v>5</v>
      </c>
      <c r="G1051" s="9" t="s">
        <v>170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5"/>
        <v>17_85-90</v>
      </c>
      <c r="O1051" s="17" t="str">
        <f t="shared" si="96"/>
        <v>8_80-90</v>
      </c>
      <c r="P1051" s="17" t="str">
        <f t="shared" si="97"/>
        <v>08_80&gt;</v>
      </c>
      <c r="Q1051" s="9" t="s">
        <v>883</v>
      </c>
      <c r="R1051" s="9" t="s">
        <v>639</v>
      </c>
      <c r="S1051" s="9">
        <f t="shared" si="98"/>
        <v>10032736</v>
      </c>
      <c r="T1051" s="9">
        <f t="shared" si="99"/>
        <v>135030</v>
      </c>
    </row>
    <row r="1052" spans="1:20" x14ac:dyDescent="0.25">
      <c r="A1052" s="9">
        <v>417</v>
      </c>
      <c r="B1052" s="9" t="s">
        <v>13</v>
      </c>
      <c r="C1052" s="9" t="s">
        <v>418</v>
      </c>
      <c r="D1052" s="9" t="s">
        <v>225</v>
      </c>
      <c r="E1052" s="9" t="s">
        <v>228</v>
      </c>
      <c r="F1052" s="9" t="s">
        <v>5</v>
      </c>
      <c r="G1052" s="9" t="s">
        <v>170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5"/>
        <v>17_85-90</v>
      </c>
      <c r="O1052" s="17" t="str">
        <f t="shared" si="96"/>
        <v>8_80-90</v>
      </c>
      <c r="P1052" s="17" t="str">
        <f t="shared" si="97"/>
        <v>08_80&gt;</v>
      </c>
      <c r="Q1052" s="9" t="s">
        <v>883</v>
      </c>
      <c r="R1052" s="9" t="s">
        <v>639</v>
      </c>
      <c r="S1052" s="9">
        <f t="shared" si="98"/>
        <v>36746874</v>
      </c>
      <c r="T1052" s="9">
        <f t="shared" si="99"/>
        <v>494574</v>
      </c>
    </row>
    <row r="1053" spans="1:20" x14ac:dyDescent="0.25">
      <c r="A1053" s="9">
        <v>52</v>
      </c>
      <c r="B1053" s="9" t="s">
        <v>13</v>
      </c>
      <c r="C1053" s="9" t="s">
        <v>710</v>
      </c>
      <c r="D1053" s="9" t="s">
        <v>223</v>
      </c>
      <c r="E1053" s="9" t="s">
        <v>228</v>
      </c>
      <c r="F1053" s="9" t="s">
        <v>5</v>
      </c>
      <c r="G1053" s="9" t="s">
        <v>525</v>
      </c>
      <c r="H1053" s="9" t="s">
        <v>570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5"/>
        <v>24_120-125</v>
      </c>
      <c r="O1053" s="17" t="str">
        <f t="shared" si="96"/>
        <v>12_120-130</v>
      </c>
      <c r="P1053" s="17" t="str">
        <f t="shared" si="97"/>
        <v>08_80&gt;</v>
      </c>
      <c r="Q1053" s="9" t="s">
        <v>883</v>
      </c>
      <c r="R1053" s="9" t="s">
        <v>639</v>
      </c>
      <c r="S1053" s="9">
        <f t="shared" si="98"/>
        <v>6380400</v>
      </c>
      <c r="T1053" s="9">
        <f t="shared" si="99"/>
        <v>85873</v>
      </c>
    </row>
    <row r="1054" spans="1:20" x14ac:dyDescent="0.25">
      <c r="A1054" s="9">
        <v>1</v>
      </c>
      <c r="B1054" s="9" t="s">
        <v>13</v>
      </c>
      <c r="C1054" s="9" t="s">
        <v>845</v>
      </c>
      <c r="D1054" s="9" t="s">
        <v>230</v>
      </c>
      <c r="E1054" s="9" t="s">
        <v>228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5"/>
        <v>24_120-125</v>
      </c>
      <c r="O1054" s="17" t="str">
        <f t="shared" si="96"/>
        <v>12_120-130</v>
      </c>
      <c r="P1054" s="17" t="str">
        <f t="shared" si="97"/>
        <v>08_80&gt;</v>
      </c>
      <c r="Q1054" s="9" t="s">
        <v>883</v>
      </c>
      <c r="R1054" s="9" t="s">
        <v>639</v>
      </c>
      <c r="S1054" s="9">
        <f t="shared" si="98"/>
        <v>120000</v>
      </c>
      <c r="T1054" s="9">
        <f t="shared" si="99"/>
        <v>1615</v>
      </c>
    </row>
    <row r="1055" spans="1:20" x14ac:dyDescent="0.25">
      <c r="A1055" s="9">
        <v>9</v>
      </c>
      <c r="B1055" s="9" t="s">
        <v>13</v>
      </c>
      <c r="C1055" s="9" t="s">
        <v>846</v>
      </c>
      <c r="D1055" s="9" t="s">
        <v>230</v>
      </c>
      <c r="E1055" s="9" t="s">
        <v>228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5"/>
        <v>37_185-190</v>
      </c>
      <c r="O1055" s="17" t="str">
        <f t="shared" si="96"/>
        <v>18_180-190</v>
      </c>
      <c r="P1055" s="17" t="str">
        <f t="shared" si="97"/>
        <v>08_80&gt;</v>
      </c>
      <c r="Q1055" s="9" t="s">
        <v>883</v>
      </c>
      <c r="R1055" s="9" t="s">
        <v>639</v>
      </c>
      <c r="S1055" s="9">
        <f t="shared" si="98"/>
        <v>1665000</v>
      </c>
      <c r="T1055" s="9">
        <f t="shared" si="99"/>
        <v>22409</v>
      </c>
    </row>
    <row r="1056" spans="1:20" x14ac:dyDescent="0.25">
      <c r="A1056" s="9">
        <v>65</v>
      </c>
      <c r="B1056" s="9" t="s">
        <v>13</v>
      </c>
      <c r="C1056" s="9" t="s">
        <v>356</v>
      </c>
      <c r="D1056" s="9" t="s">
        <v>229</v>
      </c>
      <c r="E1056" s="9" t="s">
        <v>228</v>
      </c>
      <c r="F1056" s="9" t="s">
        <v>5</v>
      </c>
      <c r="G1056" s="9" t="s">
        <v>170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5"/>
        <v>20_100-105</v>
      </c>
      <c r="O1056" s="17" t="str">
        <f t="shared" si="96"/>
        <v>10_100-110</v>
      </c>
      <c r="P1056" s="17" t="str">
        <f t="shared" si="97"/>
        <v>08_80&gt;</v>
      </c>
      <c r="Q1056" s="9" t="s">
        <v>883</v>
      </c>
      <c r="R1056" s="9" t="s">
        <v>639</v>
      </c>
      <c r="S1056" s="9">
        <f t="shared" si="98"/>
        <v>6571890</v>
      </c>
      <c r="T1056" s="9">
        <f t="shared" si="99"/>
        <v>88451</v>
      </c>
    </row>
    <row r="1057" spans="1:20" x14ac:dyDescent="0.25">
      <c r="A1057" s="9">
        <v>1</v>
      </c>
      <c r="B1057" s="9" t="s">
        <v>13</v>
      </c>
      <c r="C1057" s="9" t="s">
        <v>847</v>
      </c>
      <c r="D1057" s="9" t="s">
        <v>229</v>
      </c>
      <c r="E1057" s="9" t="s">
        <v>228</v>
      </c>
      <c r="F1057" s="9" t="s">
        <v>5</v>
      </c>
      <c r="G1057" s="9" t="s">
        <v>170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5"/>
        <v>24_120-125</v>
      </c>
      <c r="O1057" s="17" t="str">
        <f t="shared" si="96"/>
        <v>12_120-130</v>
      </c>
      <c r="P1057" s="17" t="str">
        <f t="shared" si="97"/>
        <v>08_80&gt;</v>
      </c>
      <c r="Q1057" s="9" t="s">
        <v>883</v>
      </c>
      <c r="R1057" s="9" t="s">
        <v>639</v>
      </c>
      <c r="S1057" s="9">
        <f t="shared" si="98"/>
        <v>124990</v>
      </c>
      <c r="T1057" s="9">
        <f t="shared" si="99"/>
        <v>1682</v>
      </c>
    </row>
    <row r="1058" spans="1:20" x14ac:dyDescent="0.25">
      <c r="A1058" s="9">
        <v>398</v>
      </c>
      <c r="B1058" s="9" t="s">
        <v>13</v>
      </c>
      <c r="C1058" s="9" t="s">
        <v>413</v>
      </c>
      <c r="D1058" s="9" t="s">
        <v>229</v>
      </c>
      <c r="E1058" s="9" t="s">
        <v>228</v>
      </c>
      <c r="F1058" s="9" t="s">
        <v>5</v>
      </c>
      <c r="G1058" s="9" t="s">
        <v>170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5"/>
        <v>19_95-100</v>
      </c>
      <c r="O1058" s="17" t="str">
        <f t="shared" si="96"/>
        <v>9_90-100</v>
      </c>
      <c r="P1058" s="17" t="str">
        <f t="shared" si="97"/>
        <v>08_80&gt;</v>
      </c>
      <c r="Q1058" s="9" t="s">
        <v>883</v>
      </c>
      <c r="R1058" s="9" t="s">
        <v>639</v>
      </c>
      <c r="S1058" s="9">
        <f t="shared" si="98"/>
        <v>38456750</v>
      </c>
      <c r="T1058" s="9">
        <f t="shared" si="99"/>
        <v>517587</v>
      </c>
    </row>
    <row r="1059" spans="1:20" x14ac:dyDescent="0.25">
      <c r="A1059" s="9">
        <v>1</v>
      </c>
      <c r="B1059" s="9" t="s">
        <v>13</v>
      </c>
      <c r="C1059" s="9" t="s">
        <v>848</v>
      </c>
      <c r="D1059" s="9" t="s">
        <v>229</v>
      </c>
      <c r="E1059" s="9" t="s">
        <v>228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5"/>
        <v>21_105-110</v>
      </c>
      <c r="O1059" s="17" t="str">
        <f t="shared" si="96"/>
        <v>10_100-110</v>
      </c>
      <c r="P1059" s="17" t="str">
        <f t="shared" si="97"/>
        <v>08_80&gt;</v>
      </c>
      <c r="Q1059" s="9" t="s">
        <v>883</v>
      </c>
      <c r="R1059" s="9" t="s">
        <v>639</v>
      </c>
      <c r="S1059" s="9">
        <f t="shared" si="98"/>
        <v>106364</v>
      </c>
      <c r="T1059" s="9">
        <f t="shared" si="99"/>
        <v>1432</v>
      </c>
    </row>
    <row r="1060" spans="1:20" x14ac:dyDescent="0.25">
      <c r="A1060" s="9">
        <v>49</v>
      </c>
      <c r="B1060" s="9" t="s">
        <v>13</v>
      </c>
      <c r="C1060" s="9" t="s">
        <v>849</v>
      </c>
      <c r="D1060" s="9" t="s">
        <v>229</v>
      </c>
      <c r="E1060" s="9" t="s">
        <v>228</v>
      </c>
      <c r="F1060" s="9" t="s">
        <v>5</v>
      </c>
      <c r="G1060" s="9" t="s">
        <v>170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5"/>
        <v>30_150-155</v>
      </c>
      <c r="O1060" s="17" t="str">
        <f t="shared" si="96"/>
        <v>15_150-160</v>
      </c>
      <c r="P1060" s="17" t="str">
        <f t="shared" si="97"/>
        <v>08_80&gt;</v>
      </c>
      <c r="Q1060" s="9" t="s">
        <v>883</v>
      </c>
      <c r="R1060" s="9" t="s">
        <v>639</v>
      </c>
      <c r="S1060" s="9">
        <f t="shared" si="98"/>
        <v>7389347</v>
      </c>
      <c r="T1060" s="9">
        <f t="shared" si="99"/>
        <v>99453</v>
      </c>
    </row>
    <row r="1061" spans="1:20" x14ac:dyDescent="0.25">
      <c r="A1061" s="9">
        <v>4</v>
      </c>
      <c r="B1061" s="9" t="s">
        <v>13</v>
      </c>
      <c r="C1061" s="9" t="s">
        <v>464</v>
      </c>
      <c r="D1061" s="9" t="s">
        <v>225</v>
      </c>
      <c r="E1061" s="9" t="s">
        <v>228</v>
      </c>
      <c r="F1061" s="9" t="s">
        <v>5</v>
      </c>
      <c r="G1061" s="9" t="s">
        <v>170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5"/>
        <v>33_165-170</v>
      </c>
      <c r="O1061" s="17" t="str">
        <f t="shared" si="96"/>
        <v>16_160-170</v>
      </c>
      <c r="P1061" s="17" t="str">
        <f t="shared" si="97"/>
        <v>08_80&gt;</v>
      </c>
      <c r="Q1061" s="9" t="s">
        <v>883</v>
      </c>
      <c r="R1061" s="9" t="s">
        <v>639</v>
      </c>
      <c r="S1061" s="9">
        <f t="shared" si="98"/>
        <v>662856</v>
      </c>
      <c r="T1061" s="9">
        <f t="shared" si="99"/>
        <v>8921</v>
      </c>
    </row>
    <row r="1062" spans="1:20" x14ac:dyDescent="0.25">
      <c r="A1062" s="9">
        <v>4</v>
      </c>
      <c r="B1062" s="9" t="s">
        <v>13</v>
      </c>
      <c r="C1062" s="9" t="s">
        <v>850</v>
      </c>
      <c r="D1062" s="9" t="s">
        <v>229</v>
      </c>
      <c r="E1062" s="9" t="s">
        <v>228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5"/>
        <v>42_210-215</v>
      </c>
      <c r="O1062" s="17" t="str">
        <f t="shared" si="96"/>
        <v>21_210-220</v>
      </c>
      <c r="P1062" s="17" t="str">
        <f t="shared" si="97"/>
        <v>08_80&gt;</v>
      </c>
      <c r="Q1062" s="9" t="s">
        <v>883</v>
      </c>
      <c r="R1062" s="9" t="s">
        <v>639</v>
      </c>
      <c r="S1062" s="9">
        <f t="shared" si="98"/>
        <v>856000</v>
      </c>
      <c r="T1062" s="9">
        <f t="shared" si="99"/>
        <v>11521</v>
      </c>
    </row>
    <row r="1063" spans="1:20" x14ac:dyDescent="0.25">
      <c r="A1063" s="9">
        <v>21</v>
      </c>
      <c r="B1063" s="9" t="s">
        <v>13</v>
      </c>
      <c r="C1063" s="9" t="s">
        <v>712</v>
      </c>
      <c r="D1063" s="9" t="s">
        <v>229</v>
      </c>
      <c r="E1063" s="9" t="s">
        <v>228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5"/>
        <v>65_325-330</v>
      </c>
      <c r="O1063" s="17" t="str">
        <f t="shared" si="96"/>
        <v>32_320-330</v>
      </c>
      <c r="P1063" s="17" t="str">
        <f t="shared" si="97"/>
        <v>08_80&gt;</v>
      </c>
      <c r="Q1063" s="9" t="s">
        <v>883</v>
      </c>
      <c r="R1063" s="9" t="s">
        <v>639</v>
      </c>
      <c r="S1063" s="9">
        <f t="shared" si="98"/>
        <v>6846000</v>
      </c>
      <c r="T1063" s="9">
        <f t="shared" si="99"/>
        <v>92140</v>
      </c>
    </row>
    <row r="1064" spans="1:20" x14ac:dyDescent="0.25">
      <c r="A1064" s="9">
        <v>4</v>
      </c>
      <c r="B1064" s="9" t="s">
        <v>13</v>
      </c>
      <c r="C1064" s="9" t="s">
        <v>465</v>
      </c>
      <c r="D1064" s="9" t="s">
        <v>231</v>
      </c>
      <c r="E1064" s="9" t="s">
        <v>228</v>
      </c>
      <c r="F1064" s="9" t="s">
        <v>5</v>
      </c>
      <c r="G1064" s="9" t="s">
        <v>354</v>
      </c>
      <c r="H1064" s="9" t="s">
        <v>188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5"/>
        <v>22_110-115</v>
      </c>
      <c r="O1064" s="17" t="str">
        <f t="shared" si="96"/>
        <v>11_110-120</v>
      </c>
      <c r="P1064" s="17" t="str">
        <f t="shared" si="97"/>
        <v>08_80&gt;</v>
      </c>
      <c r="Q1064" s="9" t="s">
        <v>883</v>
      </c>
      <c r="R1064" s="9" t="s">
        <v>639</v>
      </c>
      <c r="S1064" s="9">
        <f t="shared" si="98"/>
        <v>441540</v>
      </c>
      <c r="T1064" s="9">
        <f t="shared" si="99"/>
        <v>5943</v>
      </c>
    </row>
    <row r="1065" spans="1:20" x14ac:dyDescent="0.25">
      <c r="A1065" s="9">
        <v>9</v>
      </c>
      <c r="B1065" s="9" t="s">
        <v>13</v>
      </c>
      <c r="C1065" s="9" t="s">
        <v>419</v>
      </c>
      <c r="D1065" s="9" t="s">
        <v>231</v>
      </c>
      <c r="E1065" s="9" t="s">
        <v>228</v>
      </c>
      <c r="F1065" s="9" t="s">
        <v>5</v>
      </c>
      <c r="G1065" s="9" t="s">
        <v>354</v>
      </c>
      <c r="H1065" s="9" t="s">
        <v>420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5"/>
        <v>25_125-130</v>
      </c>
      <c r="O1065" s="17" t="str">
        <f t="shared" si="96"/>
        <v>12_120-130</v>
      </c>
      <c r="P1065" s="17" t="str">
        <f t="shared" si="97"/>
        <v>08_80&gt;</v>
      </c>
      <c r="Q1065" s="9" t="s">
        <v>883</v>
      </c>
      <c r="R1065" s="9" t="s">
        <v>639</v>
      </c>
      <c r="S1065" s="9">
        <f t="shared" si="98"/>
        <v>1144971</v>
      </c>
      <c r="T1065" s="9">
        <f t="shared" si="99"/>
        <v>15410</v>
      </c>
    </row>
    <row r="1066" spans="1:20" x14ac:dyDescent="0.25">
      <c r="A1066" s="9">
        <v>9</v>
      </c>
      <c r="B1066" s="9" t="s">
        <v>13</v>
      </c>
      <c r="C1066" s="9" t="s">
        <v>851</v>
      </c>
      <c r="D1066" s="9" t="s">
        <v>231</v>
      </c>
      <c r="E1066" s="9" t="s">
        <v>228</v>
      </c>
      <c r="F1066" s="9" t="s">
        <v>5</v>
      </c>
      <c r="G1066" s="9" t="s">
        <v>525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5"/>
        <v>23_115-120</v>
      </c>
      <c r="O1066" s="17" t="str">
        <f t="shared" si="96"/>
        <v>11_110-120</v>
      </c>
      <c r="P1066" s="17" t="str">
        <f t="shared" si="97"/>
        <v>08_80&gt;</v>
      </c>
      <c r="Q1066" s="9" t="s">
        <v>883</v>
      </c>
      <c r="R1066" s="9" t="s">
        <v>639</v>
      </c>
      <c r="S1066" s="9">
        <f t="shared" si="98"/>
        <v>1037871</v>
      </c>
      <c r="T1066" s="9">
        <f t="shared" si="99"/>
        <v>13969</v>
      </c>
    </row>
    <row r="1067" spans="1:20" x14ac:dyDescent="0.25">
      <c r="A1067" s="9">
        <v>1</v>
      </c>
      <c r="B1067" s="9" t="s">
        <v>13</v>
      </c>
      <c r="C1067" s="9" t="s">
        <v>157</v>
      </c>
      <c r="D1067" s="9" t="s">
        <v>231</v>
      </c>
      <c r="E1067" s="9" t="s">
        <v>228</v>
      </c>
      <c r="F1067" s="9" t="s">
        <v>5</v>
      </c>
      <c r="G1067" s="9" t="s">
        <v>75</v>
      </c>
      <c r="H1067" s="9" t="s">
        <v>405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5"/>
        <v>44_220-225</v>
      </c>
      <c r="O1067" s="17" t="str">
        <f t="shared" si="96"/>
        <v>22_220-230</v>
      </c>
      <c r="P1067" s="17" t="str">
        <f t="shared" si="97"/>
        <v>08_80&gt;</v>
      </c>
      <c r="Q1067" s="9" t="s">
        <v>883</v>
      </c>
      <c r="R1067" s="9" t="s">
        <v>639</v>
      </c>
      <c r="S1067" s="9">
        <f t="shared" si="98"/>
        <v>220113</v>
      </c>
      <c r="T1067" s="9">
        <f t="shared" si="99"/>
        <v>2962</v>
      </c>
    </row>
    <row r="1068" spans="1:20" x14ac:dyDescent="0.25">
      <c r="A1068" s="9">
        <v>4</v>
      </c>
      <c r="B1068" s="9" t="s">
        <v>13</v>
      </c>
      <c r="C1068" s="9" t="s">
        <v>713</v>
      </c>
      <c r="D1068" s="9" t="s">
        <v>231</v>
      </c>
      <c r="E1068" s="9" t="s">
        <v>228</v>
      </c>
      <c r="F1068" s="9" t="s">
        <v>5</v>
      </c>
      <c r="G1068" s="9" t="s">
        <v>354</v>
      </c>
      <c r="H1068" s="9" t="s">
        <v>405</v>
      </c>
      <c r="I1068" s="9">
        <v>15</v>
      </c>
      <c r="J1068" s="9" t="s">
        <v>714</v>
      </c>
      <c r="L1068" s="9" t="s">
        <v>50</v>
      </c>
      <c r="M1068" s="9">
        <v>232566</v>
      </c>
      <c r="N1068" s="17" t="str">
        <f t="shared" si="95"/>
        <v>46_230-235</v>
      </c>
      <c r="O1068" s="17" t="str">
        <f t="shared" si="96"/>
        <v>23_230-240</v>
      </c>
      <c r="P1068" s="17" t="str">
        <f t="shared" si="97"/>
        <v>08_80&gt;</v>
      </c>
      <c r="Q1068" s="9" t="s">
        <v>883</v>
      </c>
      <c r="R1068" s="9" t="s">
        <v>639</v>
      </c>
      <c r="S1068" s="9">
        <f t="shared" si="98"/>
        <v>930264</v>
      </c>
      <c r="T1068" s="9">
        <f t="shared" si="99"/>
        <v>12520</v>
      </c>
    </row>
    <row r="1069" spans="1:20" x14ac:dyDescent="0.25">
      <c r="A1069" s="9">
        <v>4</v>
      </c>
      <c r="B1069" s="9" t="s">
        <v>13</v>
      </c>
      <c r="C1069" s="9" t="s">
        <v>414</v>
      </c>
      <c r="D1069" s="9" t="s">
        <v>231</v>
      </c>
      <c r="E1069" s="9" t="s">
        <v>228</v>
      </c>
      <c r="F1069" s="9" t="s">
        <v>5</v>
      </c>
      <c r="G1069" s="9" t="s">
        <v>354</v>
      </c>
      <c r="H1069" s="9" t="s">
        <v>415</v>
      </c>
      <c r="I1069" s="9">
        <v>15</v>
      </c>
      <c r="J1069" s="9" t="s">
        <v>416</v>
      </c>
      <c r="L1069" s="9" t="s">
        <v>50</v>
      </c>
      <c r="M1069" s="9">
        <v>264378</v>
      </c>
      <c r="N1069" s="17" t="str">
        <f t="shared" si="95"/>
        <v>52_260-265</v>
      </c>
      <c r="O1069" s="17" t="str">
        <f t="shared" si="96"/>
        <v>26_260-270</v>
      </c>
      <c r="P1069" s="17" t="str">
        <f t="shared" si="97"/>
        <v>08_80&gt;</v>
      </c>
      <c r="Q1069" s="9" t="s">
        <v>883</v>
      </c>
      <c r="R1069" s="9" t="s">
        <v>639</v>
      </c>
      <c r="S1069" s="9">
        <f t="shared" si="98"/>
        <v>1057512</v>
      </c>
      <c r="T1069" s="9">
        <f t="shared" si="99"/>
        <v>14233</v>
      </c>
    </row>
    <row r="1070" spans="1:20" x14ac:dyDescent="0.25">
      <c r="A1070" s="9">
        <v>10</v>
      </c>
      <c r="B1070" s="9" t="s">
        <v>13</v>
      </c>
      <c r="C1070" s="9" t="s">
        <v>421</v>
      </c>
      <c r="D1070" s="9" t="s">
        <v>231</v>
      </c>
      <c r="E1070" s="9" t="s">
        <v>228</v>
      </c>
      <c r="F1070" s="9" t="s">
        <v>5</v>
      </c>
      <c r="G1070" s="9" t="s">
        <v>354</v>
      </c>
      <c r="H1070" s="9" t="s">
        <v>422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5"/>
        <v>50_250-255</v>
      </c>
      <c r="O1070" s="17" t="str">
        <f t="shared" si="96"/>
        <v>25_250-260</v>
      </c>
      <c r="P1070" s="17" t="str">
        <f t="shared" si="97"/>
        <v>08_80&gt;</v>
      </c>
      <c r="Q1070" s="9" t="s">
        <v>883</v>
      </c>
      <c r="R1070" s="9" t="s">
        <v>639</v>
      </c>
      <c r="S1070" s="9">
        <f t="shared" si="98"/>
        <v>2535870</v>
      </c>
      <c r="T1070" s="9">
        <f t="shared" si="99"/>
        <v>34130</v>
      </c>
    </row>
    <row r="1071" spans="1:20" x14ac:dyDescent="0.25">
      <c r="A1071" s="9">
        <v>208</v>
      </c>
      <c r="B1071" s="9" t="s">
        <v>13</v>
      </c>
      <c r="C1071" s="9" t="s">
        <v>461</v>
      </c>
      <c r="D1071" s="9" t="s">
        <v>231</v>
      </c>
      <c r="E1071" s="9" t="s">
        <v>228</v>
      </c>
      <c r="F1071" s="9" t="s">
        <v>5</v>
      </c>
      <c r="G1071" s="9" t="s">
        <v>354</v>
      </c>
      <c r="H1071" s="9" t="s">
        <v>158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5"/>
        <v>56_280-285</v>
      </c>
      <c r="O1071" s="17" t="str">
        <f t="shared" si="96"/>
        <v>28_280-290</v>
      </c>
      <c r="P1071" s="17" t="str">
        <f t="shared" si="97"/>
        <v>08_80&gt;</v>
      </c>
      <c r="Q1071" s="9" t="s">
        <v>883</v>
      </c>
      <c r="R1071" s="9" t="s">
        <v>639</v>
      </c>
      <c r="S1071" s="9">
        <f t="shared" si="98"/>
        <v>58948864</v>
      </c>
      <c r="T1071" s="9">
        <f t="shared" si="99"/>
        <v>793390</v>
      </c>
    </row>
    <row r="1072" spans="1:20" x14ac:dyDescent="0.25">
      <c r="A1072" s="9">
        <v>70</v>
      </c>
      <c r="B1072" s="9" t="s">
        <v>13</v>
      </c>
      <c r="C1072" s="9" t="s">
        <v>852</v>
      </c>
      <c r="D1072" s="9" t="s">
        <v>229</v>
      </c>
      <c r="E1072" s="9" t="s">
        <v>228</v>
      </c>
      <c r="F1072" s="9" t="s">
        <v>5</v>
      </c>
      <c r="G1072" s="9" t="s">
        <v>525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5"/>
        <v>12_60-65</v>
      </c>
      <c r="O1072" s="17" t="str">
        <f t="shared" si="96"/>
        <v>6_60-70</v>
      </c>
      <c r="P1072" s="17" t="str">
        <f t="shared" si="97"/>
        <v>06_60-70</v>
      </c>
      <c r="Q1072" s="9" t="s">
        <v>883</v>
      </c>
      <c r="R1072" s="9" t="s">
        <v>639</v>
      </c>
      <c r="S1072" s="9">
        <f t="shared" si="98"/>
        <v>4356450</v>
      </c>
      <c r="T1072" s="9">
        <f t="shared" si="99"/>
        <v>58633</v>
      </c>
    </row>
    <row r="1073" spans="1:20" x14ac:dyDescent="0.25">
      <c r="A1073" s="9">
        <v>47</v>
      </c>
      <c r="B1073" s="9" t="s">
        <v>13</v>
      </c>
      <c r="C1073" s="9" t="s">
        <v>554</v>
      </c>
      <c r="D1073" s="9" t="s">
        <v>229</v>
      </c>
      <c r="E1073" s="9" t="s">
        <v>228</v>
      </c>
      <c r="F1073" s="9" t="s">
        <v>5</v>
      </c>
      <c r="G1073" s="9" t="s">
        <v>183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5"/>
        <v>10_50-55</v>
      </c>
      <c r="O1073" s="17" t="str">
        <f t="shared" si="96"/>
        <v>5_50-60</v>
      </c>
      <c r="P1073" s="17" t="str">
        <f t="shared" si="97"/>
        <v>05_50-60</v>
      </c>
      <c r="Q1073" s="9" t="s">
        <v>883</v>
      </c>
      <c r="R1073" s="9" t="s">
        <v>639</v>
      </c>
      <c r="S1073" s="9">
        <f t="shared" si="98"/>
        <v>2437044</v>
      </c>
      <c r="T1073" s="9">
        <f t="shared" si="99"/>
        <v>32800</v>
      </c>
    </row>
    <row r="1074" spans="1:20" x14ac:dyDescent="0.25">
      <c r="A1074" s="9">
        <v>1083</v>
      </c>
      <c r="B1074" s="9" t="s">
        <v>13</v>
      </c>
      <c r="C1074" s="9" t="s">
        <v>853</v>
      </c>
      <c r="D1074" s="9" t="s">
        <v>223</v>
      </c>
      <c r="E1074" s="9" t="s">
        <v>228</v>
      </c>
      <c r="F1074" s="9" t="s">
        <v>5</v>
      </c>
      <c r="G1074" s="9" t="s">
        <v>525</v>
      </c>
      <c r="H1074" s="9" t="s">
        <v>371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5"/>
        <v>12_60-65</v>
      </c>
      <c r="O1074" s="17" t="str">
        <f t="shared" si="96"/>
        <v>6_60-70</v>
      </c>
      <c r="P1074" s="17" t="str">
        <f t="shared" si="97"/>
        <v>06_60-70</v>
      </c>
      <c r="Q1074" s="9" t="s">
        <v>883</v>
      </c>
      <c r="R1074" s="9" t="s">
        <v>639</v>
      </c>
      <c r="S1074" s="9">
        <f t="shared" si="98"/>
        <v>67359351</v>
      </c>
      <c r="T1074" s="9">
        <f t="shared" si="99"/>
        <v>906586</v>
      </c>
    </row>
    <row r="1075" spans="1:20" x14ac:dyDescent="0.25">
      <c r="A1075" s="9">
        <v>49</v>
      </c>
      <c r="B1075" s="9" t="s">
        <v>13</v>
      </c>
      <c r="C1075" s="9" t="s">
        <v>555</v>
      </c>
      <c r="D1075" s="9" t="s">
        <v>225</v>
      </c>
      <c r="E1075" s="9" t="s">
        <v>228</v>
      </c>
      <c r="F1075" s="9" t="s">
        <v>5</v>
      </c>
      <c r="G1075" s="9" t="s">
        <v>183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5"/>
        <v>10_50-55</v>
      </c>
      <c r="O1075" s="17" t="str">
        <f t="shared" si="96"/>
        <v>5_50-60</v>
      </c>
      <c r="P1075" s="17" t="str">
        <f t="shared" si="97"/>
        <v>05_50-60</v>
      </c>
      <c r="Q1075" s="9" t="s">
        <v>883</v>
      </c>
      <c r="R1075" s="9" t="s">
        <v>639</v>
      </c>
      <c r="S1075" s="9">
        <f t="shared" si="98"/>
        <v>2546089</v>
      </c>
      <c r="T1075" s="9">
        <f t="shared" si="99"/>
        <v>34268</v>
      </c>
    </row>
    <row r="1076" spans="1:20" x14ac:dyDescent="0.25">
      <c r="A1076" s="9">
        <v>6</v>
      </c>
      <c r="B1076" s="9" t="s">
        <v>13</v>
      </c>
      <c r="C1076" s="9" t="s">
        <v>360</v>
      </c>
      <c r="D1076" s="9" t="s">
        <v>225</v>
      </c>
      <c r="E1076" s="9" t="s">
        <v>228</v>
      </c>
      <c r="F1076" s="9" t="s">
        <v>5</v>
      </c>
      <c r="G1076" s="9" t="s">
        <v>183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5"/>
        <v>10_50-55</v>
      </c>
      <c r="O1076" s="17" t="str">
        <f t="shared" si="96"/>
        <v>5_50-60</v>
      </c>
      <c r="P1076" s="17" t="str">
        <f t="shared" si="97"/>
        <v>05_50-60</v>
      </c>
      <c r="Q1076" s="9" t="s">
        <v>883</v>
      </c>
      <c r="R1076" s="9" t="s">
        <v>639</v>
      </c>
      <c r="S1076" s="9">
        <f t="shared" si="98"/>
        <v>302580</v>
      </c>
      <c r="T1076" s="9">
        <f t="shared" si="99"/>
        <v>4072</v>
      </c>
    </row>
    <row r="1077" spans="1:20" x14ac:dyDescent="0.25">
      <c r="A1077" s="9">
        <v>87</v>
      </c>
      <c r="B1077" s="9" t="s">
        <v>13</v>
      </c>
      <c r="C1077" s="9" t="s">
        <v>584</v>
      </c>
      <c r="D1077" s="9" t="s">
        <v>229</v>
      </c>
      <c r="E1077" s="9" t="s">
        <v>228</v>
      </c>
      <c r="F1077" s="9" t="s">
        <v>5</v>
      </c>
      <c r="G1077" s="9" t="s">
        <v>525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5"/>
        <v>14_70-75</v>
      </c>
      <c r="O1077" s="17" t="str">
        <f t="shared" si="96"/>
        <v>7_70-80</v>
      </c>
      <c r="P1077" s="17" t="str">
        <f t="shared" si="97"/>
        <v>07_70-80</v>
      </c>
      <c r="Q1077" s="9" t="s">
        <v>883</v>
      </c>
      <c r="R1077" s="9" t="s">
        <v>639</v>
      </c>
      <c r="S1077" s="9">
        <f t="shared" si="98"/>
        <v>6277920</v>
      </c>
      <c r="T1077" s="9">
        <f t="shared" si="99"/>
        <v>84494</v>
      </c>
    </row>
    <row r="1078" spans="1:20" x14ac:dyDescent="0.25">
      <c r="A1078" s="9">
        <v>9</v>
      </c>
      <c r="B1078" s="9" t="s">
        <v>13</v>
      </c>
      <c r="C1078" s="9" t="s">
        <v>203</v>
      </c>
      <c r="D1078" s="9" t="s">
        <v>229</v>
      </c>
      <c r="E1078" s="9" t="s">
        <v>228</v>
      </c>
      <c r="F1078" s="9" t="s">
        <v>5</v>
      </c>
      <c r="G1078" s="9" t="s">
        <v>170</v>
      </c>
      <c r="H1078" s="9" t="s">
        <v>175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5"/>
        <v>12_60-65</v>
      </c>
      <c r="O1078" s="17" t="str">
        <f t="shared" si="96"/>
        <v>6_60-70</v>
      </c>
      <c r="P1078" s="17" t="str">
        <f t="shared" si="97"/>
        <v>06_60-70</v>
      </c>
      <c r="Q1078" s="9" t="s">
        <v>883</v>
      </c>
      <c r="R1078" s="9" t="s">
        <v>639</v>
      </c>
      <c r="S1078" s="9">
        <f t="shared" si="98"/>
        <v>551016</v>
      </c>
      <c r="T1078" s="9">
        <f t="shared" si="99"/>
        <v>7416</v>
      </c>
    </row>
    <row r="1079" spans="1:20" x14ac:dyDescent="0.25">
      <c r="A1079" s="9">
        <v>70</v>
      </c>
      <c r="B1079" s="9" t="s">
        <v>13</v>
      </c>
      <c r="C1079" s="9" t="s">
        <v>493</v>
      </c>
      <c r="D1079" s="9" t="s">
        <v>229</v>
      </c>
      <c r="E1079" s="9" t="s">
        <v>228</v>
      </c>
      <c r="F1079" s="9" t="s">
        <v>5</v>
      </c>
      <c r="G1079" s="9" t="s">
        <v>183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5"/>
        <v>13_65-70</v>
      </c>
      <c r="O1079" s="17" t="str">
        <f t="shared" si="96"/>
        <v>6_60-70</v>
      </c>
      <c r="P1079" s="17" t="str">
        <f t="shared" si="97"/>
        <v>06_60-70</v>
      </c>
      <c r="Q1079" s="9" t="s">
        <v>883</v>
      </c>
      <c r="R1079" s="9" t="s">
        <v>639</v>
      </c>
      <c r="S1079" s="9">
        <f t="shared" si="98"/>
        <v>4640790</v>
      </c>
      <c r="T1079" s="9">
        <f t="shared" si="99"/>
        <v>62460</v>
      </c>
    </row>
    <row r="1080" spans="1:20" x14ac:dyDescent="0.25">
      <c r="A1080" s="9">
        <v>6</v>
      </c>
      <c r="B1080" s="9" t="s">
        <v>13</v>
      </c>
      <c r="C1080" s="9" t="s">
        <v>854</v>
      </c>
      <c r="D1080" s="9" t="s">
        <v>229</v>
      </c>
      <c r="E1080" s="9" t="s">
        <v>228</v>
      </c>
      <c r="F1080" s="9" t="s">
        <v>5</v>
      </c>
      <c r="G1080" s="9" t="s">
        <v>525</v>
      </c>
      <c r="H1080" s="9" t="s">
        <v>371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5"/>
        <v>12_60-65</v>
      </c>
      <c r="O1080" s="17" t="str">
        <f t="shared" si="96"/>
        <v>6_60-70</v>
      </c>
      <c r="P1080" s="17" t="str">
        <f t="shared" si="97"/>
        <v>06_60-70</v>
      </c>
      <c r="Q1080" s="9" t="s">
        <v>883</v>
      </c>
      <c r="R1080" s="9" t="s">
        <v>639</v>
      </c>
      <c r="S1080" s="9">
        <f t="shared" si="98"/>
        <v>382200</v>
      </c>
      <c r="T1080" s="9">
        <f t="shared" si="99"/>
        <v>5144</v>
      </c>
    </row>
    <row r="1081" spans="1:20" x14ac:dyDescent="0.25">
      <c r="A1081" s="9">
        <v>6</v>
      </c>
      <c r="B1081" s="9" t="s">
        <v>13</v>
      </c>
      <c r="C1081" s="9" t="s">
        <v>462</v>
      </c>
      <c r="D1081" s="9" t="s">
        <v>225</v>
      </c>
      <c r="E1081" s="9" t="s">
        <v>228</v>
      </c>
      <c r="F1081" s="9" t="s">
        <v>5</v>
      </c>
      <c r="G1081" s="9" t="s">
        <v>183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5"/>
        <v>14_70-75</v>
      </c>
      <c r="O1081" s="17" t="str">
        <f t="shared" si="96"/>
        <v>7_70-80</v>
      </c>
      <c r="P1081" s="17" t="str">
        <f t="shared" si="97"/>
        <v>07_70-80</v>
      </c>
      <c r="Q1081" s="9" t="s">
        <v>883</v>
      </c>
      <c r="R1081" s="9" t="s">
        <v>639</v>
      </c>
      <c r="S1081" s="9">
        <f t="shared" si="98"/>
        <v>432360</v>
      </c>
      <c r="T1081" s="9">
        <f t="shared" si="99"/>
        <v>5819</v>
      </c>
    </row>
    <row r="1082" spans="1:20" x14ac:dyDescent="0.25">
      <c r="A1082" s="9">
        <v>22</v>
      </c>
      <c r="B1082" s="9" t="s">
        <v>13</v>
      </c>
      <c r="C1082" s="9" t="s">
        <v>494</v>
      </c>
      <c r="D1082" s="9" t="s">
        <v>226</v>
      </c>
      <c r="E1082" s="9" t="s">
        <v>228</v>
      </c>
      <c r="F1082" s="9" t="s">
        <v>5</v>
      </c>
      <c r="G1082" s="9" t="s">
        <v>354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5"/>
        <v>23_115-120</v>
      </c>
      <c r="O1082" s="17" t="str">
        <f t="shared" si="96"/>
        <v>11_110-120</v>
      </c>
      <c r="P1082" s="17" t="str">
        <f t="shared" si="97"/>
        <v>08_80&gt;</v>
      </c>
      <c r="Q1082" s="9" t="s">
        <v>883</v>
      </c>
      <c r="R1082" s="9" t="s">
        <v>639</v>
      </c>
      <c r="S1082" s="9">
        <f t="shared" si="98"/>
        <v>2596748</v>
      </c>
      <c r="T1082" s="9">
        <f t="shared" si="99"/>
        <v>34950</v>
      </c>
    </row>
    <row r="1083" spans="1:20" x14ac:dyDescent="0.25">
      <c r="A1083" s="9">
        <v>9</v>
      </c>
      <c r="B1083" s="9" t="s">
        <v>13</v>
      </c>
      <c r="C1083" s="9" t="s">
        <v>308</v>
      </c>
      <c r="D1083" s="9" t="s">
        <v>229</v>
      </c>
      <c r="E1083" s="9" t="s">
        <v>224</v>
      </c>
      <c r="F1083" s="9" t="s">
        <v>5</v>
      </c>
      <c r="G1083" s="9" t="s">
        <v>170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5"/>
        <v>24_120-125</v>
      </c>
      <c r="O1083" s="17" t="str">
        <f t="shared" si="96"/>
        <v>12_120-130</v>
      </c>
      <c r="P1083" s="17" t="str">
        <f t="shared" si="97"/>
        <v>08_80&gt;</v>
      </c>
      <c r="Q1083" s="9" t="s">
        <v>883</v>
      </c>
      <c r="R1083" s="9" t="s">
        <v>639</v>
      </c>
      <c r="S1083" s="9">
        <f t="shared" si="98"/>
        <v>1082214</v>
      </c>
      <c r="T1083" s="9">
        <f t="shared" si="99"/>
        <v>14565</v>
      </c>
    </row>
    <row r="1084" spans="1:20" x14ac:dyDescent="0.25">
      <c r="A1084" s="9">
        <v>35</v>
      </c>
      <c r="B1084" s="9" t="s">
        <v>13</v>
      </c>
      <c r="C1084" s="9" t="s">
        <v>310</v>
      </c>
      <c r="D1084" s="9" t="s">
        <v>229</v>
      </c>
      <c r="E1084" s="9" t="s">
        <v>224</v>
      </c>
      <c r="F1084" s="9" t="s">
        <v>5</v>
      </c>
      <c r="G1084" s="9" t="s">
        <v>183</v>
      </c>
      <c r="H1084" s="9" t="s">
        <v>2</v>
      </c>
      <c r="I1084" s="9">
        <v>13</v>
      </c>
      <c r="J1084" s="9" t="s">
        <v>716</v>
      </c>
      <c r="K1084" s="9" t="s">
        <v>7</v>
      </c>
      <c r="L1084" s="9" t="s">
        <v>50</v>
      </c>
      <c r="M1084" s="9">
        <v>152568</v>
      </c>
      <c r="N1084" s="17" t="str">
        <f t="shared" si="95"/>
        <v>30_150-155</v>
      </c>
      <c r="O1084" s="17" t="str">
        <f t="shared" si="96"/>
        <v>15_150-160</v>
      </c>
      <c r="P1084" s="17" t="str">
        <f t="shared" si="97"/>
        <v>08_80&gt;</v>
      </c>
      <c r="Q1084" s="9" t="s">
        <v>883</v>
      </c>
      <c r="R1084" s="9" t="s">
        <v>639</v>
      </c>
      <c r="S1084" s="9">
        <f t="shared" si="98"/>
        <v>5339880</v>
      </c>
      <c r="T1084" s="9">
        <f t="shared" si="99"/>
        <v>71869</v>
      </c>
    </row>
    <row r="1085" spans="1:20" x14ac:dyDescent="0.25">
      <c r="A1085" s="9">
        <v>3</v>
      </c>
      <c r="B1085" s="9" t="s">
        <v>13</v>
      </c>
      <c r="C1085" s="9" t="s">
        <v>717</v>
      </c>
      <c r="D1085" s="9" t="s">
        <v>229</v>
      </c>
      <c r="E1085" s="9" t="s">
        <v>224</v>
      </c>
      <c r="F1085" s="9" t="s">
        <v>5</v>
      </c>
      <c r="G1085" s="9" t="s">
        <v>170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0">CONCATENATE(ROUNDDOWN(M1085/5000,0),"_",ROUNDDOWN(M1085/5000,0)*5,"-",ROUNDUP((M1085+1)/5000,0)*5)</f>
        <v>25_125-130</v>
      </c>
      <c r="O1085" s="17" t="str">
        <f t="shared" ref="O1085:O1147" si="101">CONCATENATE(ROUNDDOWN(M1085/10000,0),"_",ROUNDDOWN(M1085/10000,0)*10,"-",ROUNDUP((M1085+1)/10000,0)*10)</f>
        <v>12_120-130</v>
      </c>
      <c r="P1085" s="17" t="str">
        <f t="shared" ref="P1085:P1147" si="102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883</v>
      </c>
      <c r="R1085" s="9" t="s">
        <v>639</v>
      </c>
      <c r="S1085" s="9">
        <f t="shared" ref="S1085:S1147" si="103">M1085*A1085</f>
        <v>383040</v>
      </c>
      <c r="T1085" s="9">
        <f t="shared" ref="T1085:T1147" si="104">ROUND(S1085/74.3,0)</f>
        <v>5155</v>
      </c>
    </row>
    <row r="1086" spans="1:20" x14ac:dyDescent="0.25">
      <c r="A1086" s="9">
        <v>3</v>
      </c>
      <c r="B1086" s="9" t="s">
        <v>13</v>
      </c>
      <c r="C1086" s="9" t="s">
        <v>311</v>
      </c>
      <c r="D1086" s="9" t="s">
        <v>229</v>
      </c>
      <c r="E1086" s="9" t="s">
        <v>224</v>
      </c>
      <c r="F1086" s="9" t="s">
        <v>5</v>
      </c>
      <c r="G1086" s="9" t="s">
        <v>183</v>
      </c>
      <c r="H1086" s="9" t="s">
        <v>2</v>
      </c>
      <c r="I1086" s="9">
        <v>13</v>
      </c>
      <c r="J1086" s="9" t="s">
        <v>623</v>
      </c>
      <c r="K1086" s="9" t="s">
        <v>7</v>
      </c>
      <c r="L1086" s="9" t="s">
        <v>50</v>
      </c>
      <c r="M1086" s="9">
        <v>136970</v>
      </c>
      <c r="N1086" s="17" t="str">
        <f t="shared" si="100"/>
        <v>27_135-140</v>
      </c>
      <c r="O1086" s="17" t="str">
        <f t="shared" si="101"/>
        <v>13_130-140</v>
      </c>
      <c r="P1086" s="17" t="str">
        <f t="shared" si="102"/>
        <v>08_80&gt;</v>
      </c>
      <c r="Q1086" s="9" t="s">
        <v>883</v>
      </c>
      <c r="R1086" s="9" t="s">
        <v>639</v>
      </c>
      <c r="S1086" s="9">
        <f t="shared" si="103"/>
        <v>410910</v>
      </c>
      <c r="T1086" s="9">
        <f t="shared" si="104"/>
        <v>5530</v>
      </c>
    </row>
    <row r="1087" spans="1:20" x14ac:dyDescent="0.25">
      <c r="A1087" s="9">
        <v>22</v>
      </c>
      <c r="B1087" s="9" t="s">
        <v>13</v>
      </c>
      <c r="C1087" s="9" t="s">
        <v>855</v>
      </c>
      <c r="D1087" s="9" t="s">
        <v>229</v>
      </c>
      <c r="E1087" s="9" t="s">
        <v>224</v>
      </c>
      <c r="F1087" s="9" t="s">
        <v>5</v>
      </c>
      <c r="G1087" s="9" t="s">
        <v>525</v>
      </c>
      <c r="H1087" s="9" t="s">
        <v>2</v>
      </c>
      <c r="I1087" s="9">
        <v>13</v>
      </c>
      <c r="J1087" s="9" t="s">
        <v>623</v>
      </c>
      <c r="L1087" s="9" t="s">
        <v>50</v>
      </c>
      <c r="M1087" s="9">
        <v>122100</v>
      </c>
      <c r="N1087" s="17" t="str">
        <f t="shared" si="100"/>
        <v>24_120-125</v>
      </c>
      <c r="O1087" s="17" t="str">
        <f t="shared" si="101"/>
        <v>12_120-130</v>
      </c>
      <c r="P1087" s="17" t="str">
        <f t="shared" si="102"/>
        <v>08_80&gt;</v>
      </c>
      <c r="Q1087" s="9" t="s">
        <v>883</v>
      </c>
      <c r="R1087" s="9" t="s">
        <v>639</v>
      </c>
      <c r="S1087" s="9">
        <f t="shared" si="103"/>
        <v>2686200</v>
      </c>
      <c r="T1087" s="9">
        <f t="shared" si="104"/>
        <v>36153</v>
      </c>
    </row>
    <row r="1088" spans="1:20" x14ac:dyDescent="0.25">
      <c r="A1088" s="9">
        <v>26</v>
      </c>
      <c r="B1088" s="9" t="s">
        <v>13</v>
      </c>
      <c r="C1088" s="9" t="s">
        <v>556</v>
      </c>
      <c r="D1088" s="9" t="s">
        <v>229</v>
      </c>
      <c r="E1088" s="9" t="s">
        <v>224</v>
      </c>
      <c r="F1088" s="9" t="s">
        <v>5</v>
      </c>
      <c r="G1088" s="9" t="s">
        <v>525</v>
      </c>
      <c r="H1088" s="9" t="s">
        <v>2</v>
      </c>
      <c r="I1088" s="9">
        <v>13</v>
      </c>
      <c r="J1088" s="9" t="s">
        <v>623</v>
      </c>
      <c r="L1088" s="9" t="s">
        <v>50</v>
      </c>
      <c r="M1088" s="9">
        <v>151896</v>
      </c>
      <c r="N1088" s="17" t="str">
        <f t="shared" si="100"/>
        <v>30_150-155</v>
      </c>
      <c r="O1088" s="17" t="str">
        <f t="shared" si="101"/>
        <v>15_150-160</v>
      </c>
      <c r="P1088" s="17" t="str">
        <f t="shared" si="102"/>
        <v>08_80&gt;</v>
      </c>
      <c r="Q1088" s="9" t="s">
        <v>883</v>
      </c>
      <c r="R1088" s="9" t="s">
        <v>639</v>
      </c>
      <c r="S1088" s="9">
        <f t="shared" si="103"/>
        <v>3949296</v>
      </c>
      <c r="T1088" s="9">
        <f t="shared" si="104"/>
        <v>53153</v>
      </c>
    </row>
    <row r="1089" spans="1:20" x14ac:dyDescent="0.25">
      <c r="A1089" s="9">
        <v>78</v>
      </c>
      <c r="B1089" s="9" t="s">
        <v>13</v>
      </c>
      <c r="C1089" s="9" t="s">
        <v>557</v>
      </c>
      <c r="D1089" s="9" t="s">
        <v>229</v>
      </c>
      <c r="E1089" s="9" t="s">
        <v>224</v>
      </c>
      <c r="F1089" s="9" t="s">
        <v>5</v>
      </c>
      <c r="G1089" s="9" t="s">
        <v>525</v>
      </c>
      <c r="H1089" s="9" t="s">
        <v>2</v>
      </c>
      <c r="I1089" s="9">
        <v>13</v>
      </c>
      <c r="J1089" s="9" t="s">
        <v>718</v>
      </c>
      <c r="K1089" s="9" t="s">
        <v>7</v>
      </c>
      <c r="L1089" s="9" t="s">
        <v>50</v>
      </c>
      <c r="M1089" s="9">
        <v>167577</v>
      </c>
      <c r="N1089" s="17" t="str">
        <f t="shared" si="100"/>
        <v>33_165-170</v>
      </c>
      <c r="O1089" s="17" t="str">
        <f t="shared" si="101"/>
        <v>16_160-170</v>
      </c>
      <c r="P1089" s="17" t="str">
        <f t="shared" si="102"/>
        <v>08_80&gt;</v>
      </c>
      <c r="Q1089" s="9" t="s">
        <v>883</v>
      </c>
      <c r="R1089" s="9" t="s">
        <v>639</v>
      </c>
      <c r="S1089" s="9">
        <f t="shared" si="103"/>
        <v>13071006</v>
      </c>
      <c r="T1089" s="9">
        <f t="shared" si="104"/>
        <v>175922</v>
      </c>
    </row>
    <row r="1090" spans="1:20" x14ac:dyDescent="0.25">
      <c r="A1090" s="9">
        <v>3</v>
      </c>
      <c r="B1090" s="9" t="s">
        <v>13</v>
      </c>
      <c r="C1090" s="9" t="s">
        <v>309</v>
      </c>
      <c r="D1090" s="9" t="s">
        <v>226</v>
      </c>
      <c r="E1090" s="9" t="s">
        <v>224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0"/>
        <v>27_135-140</v>
      </c>
      <c r="O1090" s="17" t="str">
        <f t="shared" si="101"/>
        <v>13_130-140</v>
      </c>
      <c r="P1090" s="17" t="str">
        <f t="shared" si="102"/>
        <v>08_80&gt;</v>
      </c>
      <c r="Q1090" s="9" t="s">
        <v>883</v>
      </c>
      <c r="R1090" s="9" t="s">
        <v>639</v>
      </c>
      <c r="S1090" s="9">
        <f t="shared" si="103"/>
        <v>417570</v>
      </c>
      <c r="T1090" s="9">
        <f t="shared" si="104"/>
        <v>5620</v>
      </c>
    </row>
    <row r="1091" spans="1:20" x14ac:dyDescent="0.25">
      <c r="A1091" s="9">
        <v>84</v>
      </c>
      <c r="B1091" s="9" t="s">
        <v>13</v>
      </c>
      <c r="C1091" s="9" t="s">
        <v>362</v>
      </c>
      <c r="D1091" s="9" t="s">
        <v>226</v>
      </c>
      <c r="E1091" s="9" t="s">
        <v>224</v>
      </c>
      <c r="F1091" s="9" t="s">
        <v>5</v>
      </c>
      <c r="G1091" s="9" t="s">
        <v>354</v>
      </c>
      <c r="H1091" s="9" t="s">
        <v>112</v>
      </c>
      <c r="I1091" s="9">
        <v>15</v>
      </c>
      <c r="J1091" s="9" t="s">
        <v>361</v>
      </c>
      <c r="K1091" s="9" t="s">
        <v>7</v>
      </c>
      <c r="L1091" s="9" t="s">
        <v>50</v>
      </c>
      <c r="M1091" s="9">
        <v>197793</v>
      </c>
      <c r="N1091" s="17" t="str">
        <f t="shared" si="100"/>
        <v>39_195-200</v>
      </c>
      <c r="O1091" s="17" t="str">
        <f t="shared" si="101"/>
        <v>19_190-200</v>
      </c>
      <c r="P1091" s="17" t="str">
        <f t="shared" si="102"/>
        <v>08_80&gt;</v>
      </c>
      <c r="Q1091" s="9" t="s">
        <v>883</v>
      </c>
      <c r="R1091" s="9" t="s">
        <v>639</v>
      </c>
      <c r="S1091" s="9">
        <f t="shared" si="103"/>
        <v>16614612</v>
      </c>
      <c r="T1091" s="9">
        <f t="shared" si="104"/>
        <v>223615</v>
      </c>
    </row>
    <row r="1092" spans="1:20" x14ac:dyDescent="0.25">
      <c r="A1092" s="9">
        <v>152</v>
      </c>
      <c r="B1092" s="9" t="s">
        <v>13</v>
      </c>
      <c r="C1092" s="9" t="s">
        <v>417</v>
      </c>
      <c r="D1092" s="9" t="s">
        <v>226</v>
      </c>
      <c r="E1092" s="9" t="s">
        <v>224</v>
      </c>
      <c r="F1092" s="9" t="s">
        <v>5</v>
      </c>
      <c r="G1092" s="9" t="s">
        <v>354</v>
      </c>
      <c r="H1092" s="9" t="s">
        <v>98</v>
      </c>
      <c r="I1092" s="9">
        <v>15</v>
      </c>
      <c r="J1092" s="9" t="s">
        <v>719</v>
      </c>
      <c r="L1092" s="9" t="s">
        <v>50</v>
      </c>
      <c r="M1092" s="9">
        <v>238837</v>
      </c>
      <c r="N1092" s="17" t="str">
        <f t="shared" si="100"/>
        <v>47_235-240</v>
      </c>
      <c r="O1092" s="17" t="str">
        <f t="shared" si="101"/>
        <v>23_230-240</v>
      </c>
      <c r="P1092" s="17" t="str">
        <f t="shared" si="102"/>
        <v>08_80&gt;</v>
      </c>
      <c r="Q1092" s="9" t="s">
        <v>883</v>
      </c>
      <c r="R1092" s="9" t="s">
        <v>639</v>
      </c>
      <c r="S1092" s="9">
        <f t="shared" si="103"/>
        <v>36303224</v>
      </c>
      <c r="T1092" s="9">
        <f t="shared" si="104"/>
        <v>488603</v>
      </c>
    </row>
    <row r="1093" spans="1:20" x14ac:dyDescent="0.25">
      <c r="A1093" s="9">
        <v>171</v>
      </c>
      <c r="B1093" s="9" t="s">
        <v>14</v>
      </c>
      <c r="C1093" s="9" t="s">
        <v>316</v>
      </c>
      <c r="D1093" s="9" t="s">
        <v>229</v>
      </c>
      <c r="E1093" s="9" t="s">
        <v>228</v>
      </c>
      <c r="F1093" s="9" t="s">
        <v>5</v>
      </c>
      <c r="G1093" s="9" t="s">
        <v>183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0"/>
        <v>11_55-60</v>
      </c>
      <c r="O1093" s="17" t="str">
        <f t="shared" si="101"/>
        <v>5_50-60</v>
      </c>
      <c r="P1093" s="17" t="str">
        <f t="shared" si="102"/>
        <v>05_50-60</v>
      </c>
      <c r="Q1093" s="9" t="s">
        <v>883</v>
      </c>
      <c r="R1093" s="9" t="s">
        <v>639</v>
      </c>
      <c r="S1093" s="9">
        <f t="shared" si="103"/>
        <v>9930141</v>
      </c>
      <c r="T1093" s="9">
        <f t="shared" si="104"/>
        <v>133649</v>
      </c>
    </row>
    <row r="1094" spans="1:20" x14ac:dyDescent="0.25">
      <c r="A1094" s="9">
        <v>11</v>
      </c>
      <c r="B1094" s="9" t="s">
        <v>14</v>
      </c>
      <c r="C1094" s="9" t="s">
        <v>856</v>
      </c>
      <c r="D1094" s="9" t="s">
        <v>229</v>
      </c>
      <c r="E1094" s="9" t="s">
        <v>228</v>
      </c>
      <c r="F1094" s="9" t="s">
        <v>5</v>
      </c>
      <c r="G1094" s="9" t="s">
        <v>525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0"/>
        <v>27_135-140</v>
      </c>
      <c r="O1094" s="17" t="str">
        <f t="shared" si="101"/>
        <v>13_130-140</v>
      </c>
      <c r="P1094" s="17" t="str">
        <f t="shared" si="102"/>
        <v>08_80&gt;</v>
      </c>
      <c r="Q1094" s="9" t="s">
        <v>883</v>
      </c>
      <c r="R1094" s="9" t="s">
        <v>639</v>
      </c>
      <c r="S1094" s="9">
        <f t="shared" si="103"/>
        <v>1520200</v>
      </c>
      <c r="T1094" s="9">
        <f t="shared" si="104"/>
        <v>20460</v>
      </c>
    </row>
    <row r="1095" spans="1:20" x14ac:dyDescent="0.25">
      <c r="A1095" s="9">
        <v>19</v>
      </c>
      <c r="B1095" s="9" t="s">
        <v>14</v>
      </c>
      <c r="C1095" s="9" t="s">
        <v>213</v>
      </c>
      <c r="D1095" s="9" t="s">
        <v>229</v>
      </c>
      <c r="E1095" s="9" t="s">
        <v>228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0"/>
        <v>30_150-155</v>
      </c>
      <c r="O1095" s="17" t="str">
        <f t="shared" si="101"/>
        <v>15_150-160</v>
      </c>
      <c r="P1095" s="17" t="str">
        <f t="shared" si="102"/>
        <v>08_80&gt;</v>
      </c>
      <c r="Q1095" s="9" t="s">
        <v>883</v>
      </c>
      <c r="R1095" s="9" t="s">
        <v>639</v>
      </c>
      <c r="S1095" s="9">
        <f t="shared" si="103"/>
        <v>2936792</v>
      </c>
      <c r="T1095" s="9">
        <f t="shared" si="104"/>
        <v>39526</v>
      </c>
    </row>
    <row r="1096" spans="1:20" x14ac:dyDescent="0.25">
      <c r="A1096" s="9">
        <v>1</v>
      </c>
      <c r="B1096" s="9" t="s">
        <v>14</v>
      </c>
      <c r="C1096" s="9" t="s">
        <v>135</v>
      </c>
      <c r="D1096" s="9" t="s">
        <v>229</v>
      </c>
      <c r="E1096" s="9" t="s">
        <v>228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0"/>
        <v>21_105-110</v>
      </c>
      <c r="O1096" s="17" t="str">
        <f t="shared" si="101"/>
        <v>10_100-110</v>
      </c>
      <c r="P1096" s="17" t="str">
        <f t="shared" si="102"/>
        <v>08_80&gt;</v>
      </c>
      <c r="Q1096" s="9" t="s">
        <v>883</v>
      </c>
      <c r="R1096" s="9" t="s">
        <v>639</v>
      </c>
      <c r="S1096" s="9">
        <f t="shared" si="103"/>
        <v>106990</v>
      </c>
      <c r="T1096" s="9">
        <f t="shared" si="104"/>
        <v>1440</v>
      </c>
    </row>
    <row r="1097" spans="1:20" x14ac:dyDescent="0.25">
      <c r="A1097" s="9">
        <v>1393</v>
      </c>
      <c r="B1097" s="9" t="s">
        <v>14</v>
      </c>
      <c r="C1097" s="9" t="s">
        <v>720</v>
      </c>
      <c r="D1097" s="9" t="s">
        <v>229</v>
      </c>
      <c r="E1097" s="9" t="s">
        <v>228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0"/>
        <v>18_90-95</v>
      </c>
      <c r="O1097" s="17" t="str">
        <f t="shared" si="101"/>
        <v>9_90-100</v>
      </c>
      <c r="P1097" s="17" t="str">
        <f t="shared" si="102"/>
        <v>08_80&gt;</v>
      </c>
      <c r="Q1097" s="9" t="s">
        <v>883</v>
      </c>
      <c r="R1097" s="9" t="s">
        <v>639</v>
      </c>
      <c r="S1097" s="9">
        <f t="shared" si="103"/>
        <v>130932249</v>
      </c>
      <c r="T1097" s="9">
        <f t="shared" si="104"/>
        <v>1762211</v>
      </c>
    </row>
    <row r="1098" spans="1:20" x14ac:dyDescent="0.25">
      <c r="A1098" s="9">
        <v>6</v>
      </c>
      <c r="B1098" s="9" t="s">
        <v>14</v>
      </c>
      <c r="C1098" s="9" t="s">
        <v>136</v>
      </c>
      <c r="D1098" s="9" t="s">
        <v>229</v>
      </c>
      <c r="E1098" s="9" t="s">
        <v>228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0"/>
        <v>18_90-95</v>
      </c>
      <c r="O1098" s="17" t="str">
        <f t="shared" si="101"/>
        <v>9_90-100</v>
      </c>
      <c r="P1098" s="17" t="str">
        <f t="shared" si="102"/>
        <v>08_80&gt;</v>
      </c>
      <c r="Q1098" s="9" t="s">
        <v>883</v>
      </c>
      <c r="R1098" s="9" t="s">
        <v>639</v>
      </c>
      <c r="S1098" s="9">
        <f t="shared" si="103"/>
        <v>548448</v>
      </c>
      <c r="T1098" s="9">
        <f t="shared" si="104"/>
        <v>7382</v>
      </c>
    </row>
    <row r="1099" spans="1:20" x14ac:dyDescent="0.25">
      <c r="A1099" s="9">
        <v>366</v>
      </c>
      <c r="B1099" s="9" t="s">
        <v>14</v>
      </c>
      <c r="C1099" s="9" t="s">
        <v>496</v>
      </c>
      <c r="D1099" s="9" t="s">
        <v>229</v>
      </c>
      <c r="E1099" s="9" t="s">
        <v>228</v>
      </c>
      <c r="F1099" s="9" t="s">
        <v>5</v>
      </c>
      <c r="G1099" s="9" t="s">
        <v>170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0"/>
        <v>21_105-110</v>
      </c>
      <c r="O1099" s="17" t="str">
        <f t="shared" si="101"/>
        <v>10_100-110</v>
      </c>
      <c r="P1099" s="17" t="str">
        <f t="shared" si="102"/>
        <v>08_80&gt;</v>
      </c>
      <c r="Q1099" s="9" t="s">
        <v>883</v>
      </c>
      <c r="R1099" s="9" t="s">
        <v>639</v>
      </c>
      <c r="S1099" s="9">
        <f t="shared" si="103"/>
        <v>40253778</v>
      </c>
      <c r="T1099" s="9">
        <f t="shared" si="104"/>
        <v>541774</v>
      </c>
    </row>
    <row r="1100" spans="1:20" x14ac:dyDescent="0.25">
      <c r="A1100" s="9">
        <v>28</v>
      </c>
      <c r="B1100" s="9" t="s">
        <v>14</v>
      </c>
      <c r="C1100" s="9" t="s">
        <v>526</v>
      </c>
      <c r="D1100" s="9" t="s">
        <v>229</v>
      </c>
      <c r="E1100" s="9" t="s">
        <v>228</v>
      </c>
      <c r="F1100" s="9" t="s">
        <v>1</v>
      </c>
      <c r="G1100" s="9" t="s">
        <v>306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0"/>
        <v>22_110-115</v>
      </c>
      <c r="O1100" s="17" t="str">
        <f t="shared" si="101"/>
        <v>11_110-120</v>
      </c>
      <c r="P1100" s="17" t="str">
        <f t="shared" si="102"/>
        <v>08_80&gt;</v>
      </c>
      <c r="Q1100" s="9" t="s">
        <v>883</v>
      </c>
      <c r="R1100" s="9" t="s">
        <v>639</v>
      </c>
      <c r="S1100" s="9">
        <f t="shared" si="103"/>
        <v>3219972</v>
      </c>
      <c r="T1100" s="9">
        <f t="shared" si="104"/>
        <v>43337</v>
      </c>
    </row>
    <row r="1101" spans="1:20" x14ac:dyDescent="0.25">
      <c r="A1101" s="9">
        <v>11</v>
      </c>
      <c r="B1101" s="9" t="s">
        <v>14</v>
      </c>
      <c r="C1101" s="9" t="s">
        <v>134</v>
      </c>
      <c r="D1101" s="9" t="s">
        <v>229</v>
      </c>
      <c r="E1101" s="9" t="s">
        <v>228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0"/>
        <v>18_90-95</v>
      </c>
      <c r="O1101" s="17" t="str">
        <f t="shared" si="101"/>
        <v>9_90-100</v>
      </c>
      <c r="P1101" s="17" t="str">
        <f t="shared" si="102"/>
        <v>08_80&gt;</v>
      </c>
      <c r="Q1101" s="9" t="s">
        <v>883</v>
      </c>
      <c r="R1101" s="9" t="s">
        <v>639</v>
      </c>
      <c r="S1101" s="9">
        <f t="shared" si="103"/>
        <v>1038818</v>
      </c>
      <c r="T1101" s="9">
        <f t="shared" si="104"/>
        <v>13981</v>
      </c>
    </row>
    <row r="1102" spans="1:20" x14ac:dyDescent="0.25">
      <c r="A1102" s="9">
        <v>339</v>
      </c>
      <c r="B1102" s="9" t="s">
        <v>14</v>
      </c>
      <c r="C1102" s="9" t="s">
        <v>468</v>
      </c>
      <c r="D1102" s="9" t="s">
        <v>229</v>
      </c>
      <c r="E1102" s="9" t="s">
        <v>228</v>
      </c>
      <c r="F1102" s="9" t="s">
        <v>5</v>
      </c>
      <c r="G1102" s="9" t="s">
        <v>170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0"/>
        <v>22_110-115</v>
      </c>
      <c r="O1102" s="17" t="str">
        <f t="shared" si="101"/>
        <v>11_110-120</v>
      </c>
      <c r="P1102" s="17" t="str">
        <f t="shared" si="102"/>
        <v>08_80&gt;</v>
      </c>
      <c r="Q1102" s="9" t="s">
        <v>883</v>
      </c>
      <c r="R1102" s="9" t="s">
        <v>639</v>
      </c>
      <c r="S1102" s="9">
        <f t="shared" si="103"/>
        <v>38984661</v>
      </c>
      <c r="T1102" s="9">
        <f t="shared" si="104"/>
        <v>524693</v>
      </c>
    </row>
    <row r="1103" spans="1:20" x14ac:dyDescent="0.25">
      <c r="A1103" s="9">
        <v>60</v>
      </c>
      <c r="B1103" s="9" t="s">
        <v>14</v>
      </c>
      <c r="C1103" s="9" t="s">
        <v>527</v>
      </c>
      <c r="D1103" s="9" t="s">
        <v>229</v>
      </c>
      <c r="E1103" s="9" t="s">
        <v>228</v>
      </c>
      <c r="F1103" s="9" t="s">
        <v>1</v>
      </c>
      <c r="G1103" s="9" t="s">
        <v>306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0"/>
        <v>17_85-90</v>
      </c>
      <c r="O1103" s="17" t="str">
        <f t="shared" si="101"/>
        <v>8_80-90</v>
      </c>
      <c r="P1103" s="17" t="str">
        <f t="shared" si="102"/>
        <v>08_80&gt;</v>
      </c>
      <c r="Q1103" s="9" t="s">
        <v>883</v>
      </c>
      <c r="R1103" s="9" t="s">
        <v>639</v>
      </c>
      <c r="S1103" s="9">
        <f t="shared" si="103"/>
        <v>5372580</v>
      </c>
      <c r="T1103" s="9">
        <f t="shared" si="104"/>
        <v>72309</v>
      </c>
    </row>
    <row r="1104" spans="1:20" x14ac:dyDescent="0.25">
      <c r="A1104" s="9">
        <v>6</v>
      </c>
      <c r="B1104" s="9" t="s">
        <v>14</v>
      </c>
      <c r="C1104" s="9" t="s">
        <v>137</v>
      </c>
      <c r="D1104" s="9" t="s">
        <v>225</v>
      </c>
      <c r="E1104" s="9" t="s">
        <v>228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0"/>
        <v>15_75-80</v>
      </c>
      <c r="O1104" s="17" t="str">
        <f t="shared" si="101"/>
        <v>7_70-80</v>
      </c>
      <c r="P1104" s="17" t="str">
        <f t="shared" si="102"/>
        <v>07_70-80</v>
      </c>
      <c r="Q1104" s="9" t="s">
        <v>883</v>
      </c>
      <c r="R1104" s="9" t="s">
        <v>639</v>
      </c>
      <c r="S1104" s="9">
        <f t="shared" si="103"/>
        <v>479940</v>
      </c>
      <c r="T1104" s="9">
        <f t="shared" si="104"/>
        <v>6459</v>
      </c>
    </row>
    <row r="1105" spans="1:20" x14ac:dyDescent="0.25">
      <c r="A1105" s="9">
        <v>207</v>
      </c>
      <c r="B1105" s="9" t="s">
        <v>14</v>
      </c>
      <c r="C1105" s="9" t="s">
        <v>497</v>
      </c>
      <c r="D1105" s="9" t="s">
        <v>223</v>
      </c>
      <c r="E1105" s="9" t="s">
        <v>228</v>
      </c>
      <c r="F1105" s="9" t="s">
        <v>5</v>
      </c>
      <c r="G1105" s="9" t="s">
        <v>170</v>
      </c>
      <c r="H1105" s="9" t="s">
        <v>175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0"/>
        <v>24_120-125</v>
      </c>
      <c r="O1105" s="17" t="str">
        <f t="shared" si="101"/>
        <v>12_120-130</v>
      </c>
      <c r="P1105" s="17" t="str">
        <f t="shared" si="102"/>
        <v>08_80&gt;</v>
      </c>
      <c r="Q1105" s="9" t="s">
        <v>883</v>
      </c>
      <c r="R1105" s="9" t="s">
        <v>639</v>
      </c>
      <c r="S1105" s="9">
        <f t="shared" si="103"/>
        <v>25516683</v>
      </c>
      <c r="T1105" s="9">
        <f t="shared" si="104"/>
        <v>343428</v>
      </c>
    </row>
    <row r="1106" spans="1:20" x14ac:dyDescent="0.25">
      <c r="A1106" s="9">
        <v>41</v>
      </c>
      <c r="B1106" s="9" t="s">
        <v>14</v>
      </c>
      <c r="C1106" s="9" t="s">
        <v>528</v>
      </c>
      <c r="D1106" s="9" t="s">
        <v>225</v>
      </c>
      <c r="E1106" s="9" t="s">
        <v>228</v>
      </c>
      <c r="F1106" s="9" t="s">
        <v>1</v>
      </c>
      <c r="G1106" s="9" t="s">
        <v>306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0"/>
        <v>17_85-90</v>
      </c>
      <c r="O1106" s="17" t="str">
        <f t="shared" si="101"/>
        <v>8_80-90</v>
      </c>
      <c r="P1106" s="17" t="str">
        <f t="shared" si="102"/>
        <v>08_80&gt;</v>
      </c>
      <c r="Q1106" s="9" t="s">
        <v>883</v>
      </c>
      <c r="R1106" s="9" t="s">
        <v>639</v>
      </c>
      <c r="S1106" s="9">
        <f t="shared" si="103"/>
        <v>3599595</v>
      </c>
      <c r="T1106" s="9">
        <f t="shared" si="104"/>
        <v>48447</v>
      </c>
    </row>
    <row r="1107" spans="1:20" x14ac:dyDescent="0.25">
      <c r="A1107" s="9">
        <v>11</v>
      </c>
      <c r="B1107" s="9" t="s">
        <v>14</v>
      </c>
      <c r="C1107" s="9" t="s">
        <v>159</v>
      </c>
      <c r="D1107" s="9" t="s">
        <v>229</v>
      </c>
      <c r="E1107" s="9" t="s">
        <v>228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0"/>
        <v>25_125-130</v>
      </c>
      <c r="O1107" s="17" t="str">
        <f t="shared" si="101"/>
        <v>12_120-130</v>
      </c>
      <c r="P1107" s="17" t="str">
        <f t="shared" si="102"/>
        <v>08_80&gt;</v>
      </c>
      <c r="Q1107" s="9" t="s">
        <v>883</v>
      </c>
      <c r="R1107" s="9" t="s">
        <v>639</v>
      </c>
      <c r="S1107" s="9">
        <f t="shared" si="103"/>
        <v>1410926</v>
      </c>
      <c r="T1107" s="9">
        <f t="shared" si="104"/>
        <v>18990</v>
      </c>
    </row>
    <row r="1108" spans="1:20" x14ac:dyDescent="0.25">
      <c r="A1108" s="9">
        <v>49</v>
      </c>
      <c r="B1108" s="9" t="s">
        <v>14</v>
      </c>
      <c r="C1108" s="9" t="s">
        <v>498</v>
      </c>
      <c r="D1108" s="9" t="s">
        <v>229</v>
      </c>
      <c r="E1108" s="9" t="s">
        <v>228</v>
      </c>
      <c r="F1108" s="9" t="s">
        <v>5</v>
      </c>
      <c r="G1108" s="9" t="s">
        <v>170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0"/>
        <v>26_130-135</v>
      </c>
      <c r="O1108" s="17" t="str">
        <f t="shared" si="101"/>
        <v>13_130-140</v>
      </c>
      <c r="P1108" s="17" t="str">
        <f t="shared" si="102"/>
        <v>08_80&gt;</v>
      </c>
      <c r="Q1108" s="9" t="s">
        <v>883</v>
      </c>
      <c r="R1108" s="9" t="s">
        <v>639</v>
      </c>
      <c r="S1108" s="9">
        <f t="shared" si="103"/>
        <v>6457612</v>
      </c>
      <c r="T1108" s="9">
        <f t="shared" si="104"/>
        <v>86913</v>
      </c>
    </row>
    <row r="1109" spans="1:20" x14ac:dyDescent="0.25">
      <c r="A1109" s="9">
        <v>1</v>
      </c>
      <c r="B1109" s="9" t="s">
        <v>14</v>
      </c>
      <c r="C1109" s="9" t="s">
        <v>160</v>
      </c>
      <c r="D1109" s="9" t="s">
        <v>229</v>
      </c>
      <c r="E1109" s="9" t="s">
        <v>228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0"/>
        <v>29_145-150</v>
      </c>
      <c r="O1109" s="17" t="str">
        <f t="shared" si="101"/>
        <v>14_140-150</v>
      </c>
      <c r="P1109" s="17" t="str">
        <f t="shared" si="102"/>
        <v>08_80&gt;</v>
      </c>
      <c r="Q1109" s="9" t="s">
        <v>883</v>
      </c>
      <c r="R1109" s="9" t="s">
        <v>639</v>
      </c>
      <c r="S1109" s="9">
        <f t="shared" si="103"/>
        <v>149192</v>
      </c>
      <c r="T1109" s="9">
        <f t="shared" si="104"/>
        <v>2008</v>
      </c>
    </row>
    <row r="1110" spans="1:20" x14ac:dyDescent="0.25">
      <c r="A1110" s="9">
        <v>35</v>
      </c>
      <c r="B1110" s="9" t="s">
        <v>14</v>
      </c>
      <c r="C1110" s="9" t="s">
        <v>499</v>
      </c>
      <c r="D1110" s="9" t="s">
        <v>229</v>
      </c>
      <c r="E1110" s="9" t="s">
        <v>228</v>
      </c>
      <c r="F1110" s="9" t="s">
        <v>5</v>
      </c>
      <c r="G1110" s="9" t="s">
        <v>170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0"/>
        <v>31_155-160</v>
      </c>
      <c r="O1110" s="17" t="str">
        <f t="shared" si="101"/>
        <v>15_150-160</v>
      </c>
      <c r="P1110" s="17" t="str">
        <f t="shared" si="102"/>
        <v>08_80&gt;</v>
      </c>
      <c r="Q1110" s="9" t="s">
        <v>883</v>
      </c>
      <c r="R1110" s="9" t="s">
        <v>639</v>
      </c>
      <c r="S1110" s="9">
        <f t="shared" si="103"/>
        <v>5512955</v>
      </c>
      <c r="T1110" s="9">
        <f t="shared" si="104"/>
        <v>74199</v>
      </c>
    </row>
    <row r="1111" spans="1:20" x14ac:dyDescent="0.25">
      <c r="A1111" s="9">
        <v>12</v>
      </c>
      <c r="B1111" s="9" t="s">
        <v>14</v>
      </c>
      <c r="C1111" s="9" t="s">
        <v>138</v>
      </c>
      <c r="D1111" s="9" t="s">
        <v>229</v>
      </c>
      <c r="E1111" s="9" t="s">
        <v>228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0"/>
        <v>25_125-130</v>
      </c>
      <c r="O1111" s="17" t="str">
        <f t="shared" si="101"/>
        <v>12_120-130</v>
      </c>
      <c r="P1111" s="17" t="str">
        <f t="shared" si="102"/>
        <v>08_80&gt;</v>
      </c>
      <c r="Q1111" s="9" t="s">
        <v>883</v>
      </c>
      <c r="R1111" s="9" t="s">
        <v>639</v>
      </c>
      <c r="S1111" s="9">
        <f t="shared" si="103"/>
        <v>1520904</v>
      </c>
      <c r="T1111" s="9">
        <f t="shared" si="104"/>
        <v>20470</v>
      </c>
    </row>
    <row r="1112" spans="1:20" x14ac:dyDescent="0.25">
      <c r="A1112" s="9">
        <v>22</v>
      </c>
      <c r="B1112" s="9" t="s">
        <v>14</v>
      </c>
      <c r="C1112" s="9" t="s">
        <v>500</v>
      </c>
      <c r="D1112" s="9" t="s">
        <v>229</v>
      </c>
      <c r="E1112" s="9" t="s">
        <v>228</v>
      </c>
      <c r="F1112" s="9" t="s">
        <v>5</v>
      </c>
      <c r="G1112" s="9" t="s">
        <v>170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0"/>
        <v>20_100-105</v>
      </c>
      <c r="O1112" s="17" t="str">
        <f t="shared" si="101"/>
        <v>10_100-110</v>
      </c>
      <c r="P1112" s="17" t="str">
        <f t="shared" si="102"/>
        <v>08_80&gt;</v>
      </c>
      <c r="Q1112" s="9" t="s">
        <v>883</v>
      </c>
      <c r="R1112" s="9" t="s">
        <v>639</v>
      </c>
      <c r="S1112" s="9">
        <f t="shared" si="103"/>
        <v>2308262</v>
      </c>
      <c r="T1112" s="9">
        <f t="shared" si="104"/>
        <v>31067</v>
      </c>
    </row>
    <row r="1113" spans="1:20" x14ac:dyDescent="0.25">
      <c r="A1113" s="9">
        <v>15</v>
      </c>
      <c r="B1113" s="9" t="s">
        <v>14</v>
      </c>
      <c r="C1113" s="9" t="s">
        <v>724</v>
      </c>
      <c r="D1113" s="9" t="s">
        <v>229</v>
      </c>
      <c r="E1113" s="9" t="s">
        <v>224</v>
      </c>
      <c r="F1113" s="9" t="s">
        <v>5</v>
      </c>
      <c r="G1113" s="9" t="s">
        <v>170</v>
      </c>
      <c r="H1113" s="9" t="s">
        <v>404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0"/>
        <v>15_75-80</v>
      </c>
      <c r="O1113" s="17" t="str">
        <f t="shared" si="101"/>
        <v>7_70-80</v>
      </c>
      <c r="P1113" s="17" t="str">
        <f t="shared" si="102"/>
        <v>07_70-80</v>
      </c>
      <c r="Q1113" s="9" t="s">
        <v>883</v>
      </c>
      <c r="R1113" s="9" t="s">
        <v>639</v>
      </c>
      <c r="S1113" s="9">
        <f t="shared" si="103"/>
        <v>1130400</v>
      </c>
      <c r="T1113" s="9">
        <f t="shared" si="104"/>
        <v>15214</v>
      </c>
    </row>
    <row r="1114" spans="1:20" x14ac:dyDescent="0.25">
      <c r="A1114" s="9">
        <v>184</v>
      </c>
      <c r="B1114" s="9" t="s">
        <v>14</v>
      </c>
      <c r="C1114" s="9" t="s">
        <v>585</v>
      </c>
      <c r="D1114" s="9" t="s">
        <v>229</v>
      </c>
      <c r="E1114" s="9" t="s">
        <v>224</v>
      </c>
      <c r="F1114" s="9" t="s">
        <v>5</v>
      </c>
      <c r="G1114" s="9" t="s">
        <v>525</v>
      </c>
      <c r="H1114" s="9" t="s">
        <v>562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0"/>
        <v>17_85-90</v>
      </c>
      <c r="O1114" s="17" t="str">
        <f t="shared" si="101"/>
        <v>8_80-90</v>
      </c>
      <c r="P1114" s="17" t="str">
        <f t="shared" si="102"/>
        <v>08_80&gt;</v>
      </c>
      <c r="Q1114" s="9" t="s">
        <v>883</v>
      </c>
      <c r="R1114" s="9" t="s">
        <v>639</v>
      </c>
      <c r="S1114" s="9">
        <f t="shared" si="103"/>
        <v>15787200</v>
      </c>
      <c r="T1114" s="9">
        <f t="shared" si="104"/>
        <v>212479</v>
      </c>
    </row>
    <row r="1115" spans="1:20" x14ac:dyDescent="0.25">
      <c r="A1115" s="9">
        <v>103</v>
      </c>
      <c r="B1115" s="9" t="s">
        <v>14</v>
      </c>
      <c r="C1115" s="9" t="s">
        <v>423</v>
      </c>
      <c r="D1115" s="9" t="s">
        <v>226</v>
      </c>
      <c r="E1115" s="9" t="s">
        <v>224</v>
      </c>
      <c r="F1115" s="9" t="s">
        <v>5</v>
      </c>
      <c r="G1115" s="9" t="s">
        <v>354</v>
      </c>
      <c r="H1115" s="9" t="s">
        <v>148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0"/>
        <v>22_110-115</v>
      </c>
      <c r="O1115" s="17" t="str">
        <f t="shared" si="101"/>
        <v>11_110-120</v>
      </c>
      <c r="P1115" s="17" t="str">
        <f t="shared" si="102"/>
        <v>08_80&gt;</v>
      </c>
      <c r="Q1115" s="9" t="s">
        <v>883</v>
      </c>
      <c r="R1115" s="9" t="s">
        <v>639</v>
      </c>
      <c r="S1115" s="9">
        <f t="shared" si="103"/>
        <v>11356677</v>
      </c>
      <c r="T1115" s="9">
        <f t="shared" si="104"/>
        <v>152849</v>
      </c>
    </row>
    <row r="1116" spans="1:20" x14ac:dyDescent="0.25">
      <c r="A1116" s="9">
        <v>416</v>
      </c>
      <c r="B1116" s="9" t="s">
        <v>14</v>
      </c>
      <c r="C1116" s="9" t="s">
        <v>624</v>
      </c>
      <c r="D1116" s="9" t="s">
        <v>223</v>
      </c>
      <c r="E1116" s="9" t="s">
        <v>224</v>
      </c>
      <c r="F1116" s="9" t="s">
        <v>5</v>
      </c>
      <c r="G1116" s="9" t="s">
        <v>525</v>
      </c>
      <c r="H1116" s="9" t="s">
        <v>562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0"/>
        <v>20_100-105</v>
      </c>
      <c r="O1116" s="17" t="str">
        <f t="shared" si="101"/>
        <v>10_100-110</v>
      </c>
      <c r="P1116" s="17" t="str">
        <f t="shared" si="102"/>
        <v>08_80&gt;</v>
      </c>
      <c r="Q1116" s="9" t="s">
        <v>883</v>
      </c>
      <c r="R1116" s="9" t="s">
        <v>639</v>
      </c>
      <c r="S1116" s="9">
        <f t="shared" si="103"/>
        <v>42646240</v>
      </c>
      <c r="T1116" s="9">
        <f t="shared" si="104"/>
        <v>573974</v>
      </c>
    </row>
    <row r="1117" spans="1:20" x14ac:dyDescent="0.25">
      <c r="A1117" s="9">
        <v>30</v>
      </c>
      <c r="B1117" s="9" t="s">
        <v>14</v>
      </c>
      <c r="C1117" s="9" t="s">
        <v>467</v>
      </c>
      <c r="D1117" s="9" t="s">
        <v>229</v>
      </c>
      <c r="E1117" s="9" t="s">
        <v>224</v>
      </c>
      <c r="F1117" s="9" t="s">
        <v>1</v>
      </c>
      <c r="G1117" s="9" t="s">
        <v>306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0"/>
        <v>13_65-70</v>
      </c>
      <c r="O1117" s="17" t="str">
        <f t="shared" si="101"/>
        <v>6_60-70</v>
      </c>
      <c r="P1117" s="17" t="str">
        <f t="shared" si="102"/>
        <v>06_60-70</v>
      </c>
      <c r="Q1117" s="9" t="s">
        <v>883</v>
      </c>
      <c r="R1117" s="9" t="s">
        <v>639</v>
      </c>
      <c r="S1117" s="9">
        <f t="shared" si="103"/>
        <v>2077800</v>
      </c>
      <c r="T1117" s="9">
        <f t="shared" si="104"/>
        <v>27965</v>
      </c>
    </row>
    <row r="1118" spans="1:20" x14ac:dyDescent="0.25">
      <c r="A1118" s="9">
        <v>11</v>
      </c>
      <c r="B1118" s="9" t="s">
        <v>14</v>
      </c>
      <c r="C1118" s="9" t="s">
        <v>726</v>
      </c>
      <c r="D1118" s="9" t="s">
        <v>223</v>
      </c>
      <c r="E1118" s="9" t="s">
        <v>224</v>
      </c>
      <c r="F1118" s="9" t="s">
        <v>5</v>
      </c>
      <c r="G1118" s="9" t="s">
        <v>183</v>
      </c>
      <c r="H1118" s="9" t="s">
        <v>371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0"/>
        <v>21_105-110</v>
      </c>
      <c r="O1118" s="17" t="str">
        <f t="shared" si="101"/>
        <v>10_100-110</v>
      </c>
      <c r="P1118" s="17" t="str">
        <f t="shared" si="102"/>
        <v>08_80&gt;</v>
      </c>
      <c r="Q1118" s="9" t="s">
        <v>883</v>
      </c>
      <c r="R1118" s="9" t="s">
        <v>639</v>
      </c>
      <c r="S1118" s="9">
        <f t="shared" si="103"/>
        <v>1207899</v>
      </c>
      <c r="T1118" s="9">
        <f t="shared" si="104"/>
        <v>16257</v>
      </c>
    </row>
    <row r="1119" spans="1:20" x14ac:dyDescent="0.25">
      <c r="A1119" s="9">
        <v>165</v>
      </c>
      <c r="B1119" s="9" t="s">
        <v>14</v>
      </c>
      <c r="C1119" s="9" t="s">
        <v>586</v>
      </c>
      <c r="D1119" s="9" t="s">
        <v>223</v>
      </c>
      <c r="E1119" s="9" t="s">
        <v>224</v>
      </c>
      <c r="F1119" s="9" t="s">
        <v>5</v>
      </c>
      <c r="G1119" s="9" t="s">
        <v>525</v>
      </c>
      <c r="H1119" s="9" t="s">
        <v>562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0"/>
        <v>16_80-85</v>
      </c>
      <c r="O1119" s="17" t="str">
        <f t="shared" si="101"/>
        <v>8_80-90</v>
      </c>
      <c r="P1119" s="17" t="str">
        <f t="shared" si="102"/>
        <v>08_80&gt;</v>
      </c>
      <c r="Q1119" s="9" t="s">
        <v>883</v>
      </c>
      <c r="R1119" s="9" t="s">
        <v>639</v>
      </c>
      <c r="S1119" s="9">
        <f t="shared" si="103"/>
        <v>13400310</v>
      </c>
      <c r="T1119" s="9">
        <f t="shared" si="104"/>
        <v>180354</v>
      </c>
    </row>
    <row r="1120" spans="1:20" x14ac:dyDescent="0.25">
      <c r="A1120" s="9">
        <v>372</v>
      </c>
      <c r="B1120" s="9" t="s">
        <v>14</v>
      </c>
      <c r="C1120" s="9" t="s">
        <v>857</v>
      </c>
      <c r="D1120" s="9" t="s">
        <v>225</v>
      </c>
      <c r="E1120" s="9" t="s">
        <v>224</v>
      </c>
      <c r="F1120" s="9" t="s">
        <v>1</v>
      </c>
      <c r="G1120" s="9" t="s">
        <v>306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0"/>
        <v>12_60-65</v>
      </c>
      <c r="O1120" s="17" t="str">
        <f t="shared" si="101"/>
        <v>6_60-70</v>
      </c>
      <c r="P1120" s="17" t="str">
        <f t="shared" si="102"/>
        <v>06_60-70</v>
      </c>
      <c r="Q1120" s="9" t="s">
        <v>883</v>
      </c>
      <c r="R1120" s="9" t="s">
        <v>639</v>
      </c>
      <c r="S1120" s="9">
        <f t="shared" si="103"/>
        <v>24179628</v>
      </c>
      <c r="T1120" s="9">
        <f t="shared" si="104"/>
        <v>325432</v>
      </c>
    </row>
    <row r="1121" spans="1:20" x14ac:dyDescent="0.25">
      <c r="A1121" s="9">
        <v>127</v>
      </c>
      <c r="B1121" s="9" t="s">
        <v>14</v>
      </c>
      <c r="C1121" s="9" t="s">
        <v>727</v>
      </c>
      <c r="D1121" s="9" t="s">
        <v>229</v>
      </c>
      <c r="E1121" s="9" t="s">
        <v>228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0"/>
        <v>5_25-30</v>
      </c>
      <c r="O1121" s="17" t="str">
        <f t="shared" si="101"/>
        <v>2_20-30</v>
      </c>
      <c r="P1121" s="17" t="str">
        <f t="shared" si="102"/>
        <v>02_20-30</v>
      </c>
      <c r="Q1121" s="9" t="s">
        <v>883</v>
      </c>
      <c r="R1121" s="9" t="s">
        <v>639</v>
      </c>
      <c r="S1121" s="9">
        <f t="shared" si="103"/>
        <v>3517900</v>
      </c>
      <c r="T1121" s="9">
        <f t="shared" si="104"/>
        <v>47347</v>
      </c>
    </row>
    <row r="1122" spans="1:20" x14ac:dyDescent="0.25">
      <c r="A1122" s="9">
        <v>319</v>
      </c>
      <c r="B1122" s="9" t="s">
        <v>14</v>
      </c>
      <c r="C1122" s="9" t="s">
        <v>728</v>
      </c>
      <c r="D1122" s="9" t="s">
        <v>229</v>
      </c>
      <c r="E1122" s="9" t="s">
        <v>228</v>
      </c>
      <c r="F1122" s="9" t="s">
        <v>5</v>
      </c>
      <c r="G1122" s="9" t="s">
        <v>183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0"/>
        <v>11_55-60</v>
      </c>
      <c r="O1122" s="17" t="str">
        <f t="shared" si="101"/>
        <v>5_50-60</v>
      </c>
      <c r="P1122" s="17" t="str">
        <f t="shared" si="102"/>
        <v>05_50-60</v>
      </c>
      <c r="Q1122" s="9" t="s">
        <v>883</v>
      </c>
      <c r="R1122" s="9" t="s">
        <v>639</v>
      </c>
      <c r="S1122" s="9">
        <f t="shared" si="103"/>
        <v>17860810</v>
      </c>
      <c r="T1122" s="9">
        <f t="shared" si="104"/>
        <v>240388</v>
      </c>
    </row>
    <row r="1123" spans="1:20" x14ac:dyDescent="0.25">
      <c r="A1123" s="9">
        <v>64</v>
      </c>
      <c r="B1123" s="9" t="s">
        <v>14</v>
      </c>
      <c r="C1123" s="9" t="s">
        <v>858</v>
      </c>
      <c r="D1123" s="9" t="s">
        <v>229</v>
      </c>
      <c r="E1123" s="9" t="s">
        <v>228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0"/>
        <v>5_25-30</v>
      </c>
      <c r="O1123" s="17" t="str">
        <f t="shared" si="101"/>
        <v>2_20-30</v>
      </c>
      <c r="P1123" s="17" t="str">
        <f t="shared" si="102"/>
        <v>02_20-30</v>
      </c>
      <c r="Q1123" s="9" t="s">
        <v>883</v>
      </c>
      <c r="R1123" s="9" t="s">
        <v>639</v>
      </c>
      <c r="S1123" s="9">
        <f t="shared" si="103"/>
        <v>1855360</v>
      </c>
      <c r="T1123" s="9">
        <f t="shared" si="104"/>
        <v>24971</v>
      </c>
    </row>
    <row r="1124" spans="1:20" x14ac:dyDescent="0.25">
      <c r="A1124" s="9">
        <v>207</v>
      </c>
      <c r="B1124" s="9" t="s">
        <v>14</v>
      </c>
      <c r="C1124" s="9" t="s">
        <v>587</v>
      </c>
      <c r="D1124" s="9" t="s">
        <v>229</v>
      </c>
      <c r="E1124" s="9" t="s">
        <v>228</v>
      </c>
      <c r="F1124" s="9" t="s">
        <v>5</v>
      </c>
      <c r="G1124" s="9" t="s">
        <v>183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0"/>
        <v>11_55-60</v>
      </c>
      <c r="O1124" s="17" t="str">
        <f t="shared" si="101"/>
        <v>5_50-60</v>
      </c>
      <c r="P1124" s="17" t="str">
        <f t="shared" si="102"/>
        <v>05_50-60</v>
      </c>
      <c r="Q1124" s="9" t="s">
        <v>883</v>
      </c>
      <c r="R1124" s="9" t="s">
        <v>639</v>
      </c>
      <c r="S1124" s="9">
        <f t="shared" si="103"/>
        <v>12328920</v>
      </c>
      <c r="T1124" s="9">
        <f t="shared" si="104"/>
        <v>165934</v>
      </c>
    </row>
    <row r="1125" spans="1:20" x14ac:dyDescent="0.25">
      <c r="A1125" s="9">
        <v>64</v>
      </c>
      <c r="B1125" s="9" t="s">
        <v>14</v>
      </c>
      <c r="C1125" s="9" t="s">
        <v>729</v>
      </c>
      <c r="D1125" s="9" t="s">
        <v>229</v>
      </c>
      <c r="E1125" s="9" t="s">
        <v>228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0"/>
        <v>10_50-55</v>
      </c>
      <c r="O1125" s="17" t="str">
        <f t="shared" si="101"/>
        <v>5_50-60</v>
      </c>
      <c r="P1125" s="17" t="str">
        <f t="shared" si="102"/>
        <v>05_50-60</v>
      </c>
      <c r="Q1125" s="9" t="s">
        <v>883</v>
      </c>
      <c r="R1125" s="9" t="s">
        <v>639</v>
      </c>
      <c r="S1125" s="9">
        <f t="shared" si="103"/>
        <v>3229440</v>
      </c>
      <c r="T1125" s="9">
        <f t="shared" si="104"/>
        <v>43465</v>
      </c>
    </row>
    <row r="1126" spans="1:20" x14ac:dyDescent="0.25">
      <c r="A1126" s="9">
        <v>906</v>
      </c>
      <c r="B1126" s="9" t="s">
        <v>14</v>
      </c>
      <c r="C1126" s="9" t="s">
        <v>495</v>
      </c>
      <c r="D1126" s="9" t="s">
        <v>225</v>
      </c>
      <c r="E1126" s="9" t="s">
        <v>228</v>
      </c>
      <c r="F1126" s="9" t="s">
        <v>5</v>
      </c>
      <c r="G1126" s="9" t="s">
        <v>183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0"/>
        <v>10_50-55</v>
      </c>
      <c r="O1126" s="17" t="str">
        <f t="shared" si="101"/>
        <v>5_50-60</v>
      </c>
      <c r="P1126" s="17" t="str">
        <f t="shared" si="102"/>
        <v>05_50-60</v>
      </c>
      <c r="Q1126" s="9" t="s">
        <v>883</v>
      </c>
      <c r="R1126" s="9" t="s">
        <v>639</v>
      </c>
      <c r="S1126" s="9">
        <f t="shared" si="103"/>
        <v>48413922</v>
      </c>
      <c r="T1126" s="9">
        <f t="shared" si="104"/>
        <v>651601</v>
      </c>
    </row>
    <row r="1127" spans="1:20" x14ac:dyDescent="0.25">
      <c r="A1127" s="9">
        <v>6</v>
      </c>
      <c r="B1127" s="9" t="s">
        <v>14</v>
      </c>
      <c r="C1127" s="9" t="s">
        <v>730</v>
      </c>
      <c r="D1127" s="9" t="s">
        <v>225</v>
      </c>
      <c r="E1127" s="9" t="s">
        <v>228</v>
      </c>
      <c r="F1127" s="9" t="s">
        <v>5</v>
      </c>
      <c r="G1127" s="9" t="s">
        <v>183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0"/>
        <v>10_50-55</v>
      </c>
      <c r="O1127" s="17" t="str">
        <f t="shared" si="101"/>
        <v>5_50-60</v>
      </c>
      <c r="P1127" s="17" t="str">
        <f t="shared" si="102"/>
        <v>05_50-60</v>
      </c>
      <c r="Q1127" s="9" t="s">
        <v>883</v>
      </c>
      <c r="R1127" s="9" t="s">
        <v>639</v>
      </c>
      <c r="S1127" s="9">
        <f t="shared" si="103"/>
        <v>308700</v>
      </c>
      <c r="T1127" s="9">
        <f t="shared" si="104"/>
        <v>4155</v>
      </c>
    </row>
    <row r="1128" spans="1:20" x14ac:dyDescent="0.25">
      <c r="A1128" s="9">
        <v>1709</v>
      </c>
      <c r="B1128" s="9" t="s">
        <v>14</v>
      </c>
      <c r="C1128" s="9" t="s">
        <v>102</v>
      </c>
      <c r="D1128" s="9" t="s">
        <v>225</v>
      </c>
      <c r="E1128" s="9" t="s">
        <v>228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0"/>
        <v>9_45-50</v>
      </c>
      <c r="O1128" s="17" t="str">
        <f t="shared" si="101"/>
        <v>4_40-50</v>
      </c>
      <c r="P1128" s="17" t="str">
        <f t="shared" si="102"/>
        <v>04_40-50</v>
      </c>
      <c r="Q1128" s="9" t="s">
        <v>883</v>
      </c>
      <c r="R1128" s="9" t="s">
        <v>639</v>
      </c>
      <c r="S1128" s="9">
        <f t="shared" si="103"/>
        <v>78241438</v>
      </c>
      <c r="T1128" s="9">
        <f t="shared" si="104"/>
        <v>1053048</v>
      </c>
    </row>
    <row r="1129" spans="1:20" x14ac:dyDescent="0.25">
      <c r="A1129" s="9">
        <v>2757</v>
      </c>
      <c r="B1129" s="9" t="s">
        <v>14</v>
      </c>
      <c r="C1129" s="9" t="s">
        <v>731</v>
      </c>
      <c r="D1129" s="9" t="s">
        <v>225</v>
      </c>
      <c r="E1129" s="9" t="s">
        <v>228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0"/>
        <v>9_45-50</v>
      </c>
      <c r="O1129" s="17" t="str">
        <f t="shared" si="101"/>
        <v>4_40-50</v>
      </c>
      <c r="P1129" s="17" t="str">
        <f t="shared" si="102"/>
        <v>04_40-50</v>
      </c>
      <c r="Q1129" s="9" t="s">
        <v>883</v>
      </c>
      <c r="R1129" s="9" t="s">
        <v>639</v>
      </c>
      <c r="S1129" s="9">
        <f t="shared" si="103"/>
        <v>124202850</v>
      </c>
      <c r="T1129" s="9">
        <f t="shared" si="104"/>
        <v>1671640</v>
      </c>
    </row>
    <row r="1130" spans="1:20" x14ac:dyDescent="0.25">
      <c r="A1130" s="9">
        <v>2</v>
      </c>
      <c r="B1130" s="9" t="s">
        <v>14</v>
      </c>
      <c r="C1130" s="9" t="s">
        <v>204</v>
      </c>
      <c r="D1130" s="9" t="s">
        <v>229</v>
      </c>
      <c r="E1130" s="9" t="s">
        <v>224</v>
      </c>
      <c r="F1130" s="9" t="s">
        <v>5</v>
      </c>
      <c r="G1130" s="9" t="s">
        <v>183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0"/>
        <v>9_45-50</v>
      </c>
      <c r="O1130" s="17" t="str">
        <f t="shared" si="101"/>
        <v>4_40-50</v>
      </c>
      <c r="P1130" s="17" t="str">
        <f t="shared" si="102"/>
        <v>04_40-50</v>
      </c>
      <c r="Q1130" s="9" t="s">
        <v>883</v>
      </c>
      <c r="R1130" s="9" t="s">
        <v>639</v>
      </c>
      <c r="S1130" s="9">
        <f t="shared" si="103"/>
        <v>93872</v>
      </c>
      <c r="T1130" s="9">
        <f t="shared" si="104"/>
        <v>1263</v>
      </c>
    </row>
    <row r="1131" spans="1:20" x14ac:dyDescent="0.25">
      <c r="A1131" s="9">
        <v>517</v>
      </c>
      <c r="B1131" s="9" t="s">
        <v>14</v>
      </c>
      <c r="C1131" s="9" t="s">
        <v>588</v>
      </c>
      <c r="D1131" s="9" t="s">
        <v>229</v>
      </c>
      <c r="E1131" s="9" t="s">
        <v>224</v>
      </c>
      <c r="F1131" s="9" t="s">
        <v>5</v>
      </c>
      <c r="G1131" s="9" t="s">
        <v>525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0"/>
        <v>8_40-45</v>
      </c>
      <c r="O1131" s="17" t="str">
        <f t="shared" si="101"/>
        <v>4_40-50</v>
      </c>
      <c r="P1131" s="17" t="str">
        <f t="shared" si="102"/>
        <v>04_40-50</v>
      </c>
      <c r="Q1131" s="9" t="s">
        <v>883</v>
      </c>
      <c r="R1131" s="9" t="s">
        <v>639</v>
      </c>
      <c r="S1131" s="9">
        <f t="shared" si="103"/>
        <v>21679361</v>
      </c>
      <c r="T1131" s="9">
        <f t="shared" si="104"/>
        <v>291781</v>
      </c>
    </row>
    <row r="1132" spans="1:20" x14ac:dyDescent="0.25">
      <c r="A1132" s="9">
        <v>5039</v>
      </c>
      <c r="B1132" s="9" t="s">
        <v>14</v>
      </c>
      <c r="C1132" s="9" t="s">
        <v>502</v>
      </c>
      <c r="D1132" s="9" t="s">
        <v>229</v>
      </c>
      <c r="E1132" s="9" t="s">
        <v>224</v>
      </c>
      <c r="F1132" s="9" t="s">
        <v>1</v>
      </c>
      <c r="G1132" s="9" t="s">
        <v>306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0"/>
        <v>7_35-40</v>
      </c>
      <c r="O1132" s="17" t="str">
        <f t="shared" si="101"/>
        <v>3_30-40</v>
      </c>
      <c r="P1132" s="17" t="str">
        <f t="shared" si="102"/>
        <v>03_30-40</v>
      </c>
      <c r="Q1132" s="9" t="s">
        <v>883</v>
      </c>
      <c r="R1132" s="9" t="s">
        <v>639</v>
      </c>
      <c r="S1132" s="9">
        <f t="shared" si="103"/>
        <v>196425259</v>
      </c>
      <c r="T1132" s="9">
        <f t="shared" si="104"/>
        <v>2643678</v>
      </c>
    </row>
    <row r="1133" spans="1:20" x14ac:dyDescent="0.25">
      <c r="A1133" s="9">
        <v>2</v>
      </c>
      <c r="B1133" s="9" t="s">
        <v>14</v>
      </c>
      <c r="C1133" s="9" t="s">
        <v>859</v>
      </c>
      <c r="D1133" s="9" t="s">
        <v>223</v>
      </c>
      <c r="E1133" s="9" t="s">
        <v>224</v>
      </c>
      <c r="F1133" s="9" t="s">
        <v>5</v>
      </c>
      <c r="G1133" s="9" t="s">
        <v>67</v>
      </c>
      <c r="H1133" s="9" t="s">
        <v>860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0"/>
        <v>7_35-40</v>
      </c>
      <c r="O1133" s="17" t="str">
        <f t="shared" si="101"/>
        <v>3_30-40</v>
      </c>
      <c r="P1133" s="17" t="str">
        <f t="shared" si="102"/>
        <v>03_30-40</v>
      </c>
      <c r="Q1133" s="9" t="s">
        <v>883</v>
      </c>
      <c r="R1133" s="9" t="s">
        <v>639</v>
      </c>
      <c r="S1133" s="9">
        <f t="shared" si="103"/>
        <v>70326</v>
      </c>
      <c r="T1133" s="9">
        <f t="shared" si="104"/>
        <v>947</v>
      </c>
    </row>
    <row r="1134" spans="1:20" x14ac:dyDescent="0.25">
      <c r="A1134" s="9">
        <v>2</v>
      </c>
      <c r="B1134" s="9" t="s">
        <v>14</v>
      </c>
      <c r="C1134" s="9" t="s">
        <v>861</v>
      </c>
      <c r="D1134" s="9" t="s">
        <v>225</v>
      </c>
      <c r="E1134" s="9" t="s">
        <v>224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0"/>
        <v>6_30-35</v>
      </c>
      <c r="O1134" s="17" t="str">
        <f t="shared" si="101"/>
        <v>3_30-40</v>
      </c>
      <c r="P1134" s="17" t="str">
        <f t="shared" si="102"/>
        <v>03_30-40</v>
      </c>
      <c r="Q1134" s="9" t="s">
        <v>883</v>
      </c>
      <c r="R1134" s="9" t="s">
        <v>639</v>
      </c>
      <c r="S1134" s="9">
        <f t="shared" si="103"/>
        <v>63480</v>
      </c>
      <c r="T1134" s="9">
        <f t="shared" si="104"/>
        <v>854</v>
      </c>
    </row>
    <row r="1135" spans="1:20" x14ac:dyDescent="0.25">
      <c r="A1135" s="9">
        <v>2</v>
      </c>
      <c r="B1135" s="9" t="s">
        <v>14</v>
      </c>
      <c r="C1135" s="9" t="s">
        <v>113</v>
      </c>
      <c r="D1135" s="9" t="s">
        <v>225</v>
      </c>
      <c r="E1135" s="9" t="s">
        <v>224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0"/>
        <v>8_40-45</v>
      </c>
      <c r="O1135" s="17" t="str">
        <f t="shared" si="101"/>
        <v>4_40-50</v>
      </c>
      <c r="P1135" s="17" t="str">
        <f t="shared" si="102"/>
        <v>04_40-50</v>
      </c>
      <c r="Q1135" s="9" t="s">
        <v>883</v>
      </c>
      <c r="R1135" s="9" t="s">
        <v>639</v>
      </c>
      <c r="S1135" s="9">
        <f t="shared" si="103"/>
        <v>80906</v>
      </c>
      <c r="T1135" s="9">
        <f t="shared" si="104"/>
        <v>1089</v>
      </c>
    </row>
    <row r="1136" spans="1:20" x14ac:dyDescent="0.25">
      <c r="A1136" s="9">
        <v>1253</v>
      </c>
      <c r="B1136" s="9" t="s">
        <v>14</v>
      </c>
      <c r="C1136" s="9" t="s">
        <v>503</v>
      </c>
      <c r="D1136" s="9" t="s">
        <v>225</v>
      </c>
      <c r="E1136" s="9" t="s">
        <v>224</v>
      </c>
      <c r="F1136" s="9" t="s">
        <v>5</v>
      </c>
      <c r="G1136" s="9" t="s">
        <v>170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0"/>
        <v>9_45-50</v>
      </c>
      <c r="O1136" s="17" t="str">
        <f t="shared" si="101"/>
        <v>4_40-50</v>
      </c>
      <c r="P1136" s="17" t="str">
        <f t="shared" si="102"/>
        <v>04_40-50</v>
      </c>
      <c r="Q1136" s="9" t="s">
        <v>883</v>
      </c>
      <c r="R1136" s="9" t="s">
        <v>639</v>
      </c>
      <c r="S1136" s="9">
        <f t="shared" si="103"/>
        <v>60027471</v>
      </c>
      <c r="T1136" s="9">
        <f t="shared" si="104"/>
        <v>807907</v>
      </c>
    </row>
    <row r="1137" spans="1:20" x14ac:dyDescent="0.25">
      <c r="A1137" s="9">
        <v>2</v>
      </c>
      <c r="B1137" s="9" t="s">
        <v>14</v>
      </c>
      <c r="C1137" s="9" t="s">
        <v>862</v>
      </c>
      <c r="D1137" s="9" t="s">
        <v>225</v>
      </c>
      <c r="E1137" s="9" t="s">
        <v>224</v>
      </c>
      <c r="F1137" s="9" t="s">
        <v>5</v>
      </c>
      <c r="G1137" s="9" t="s">
        <v>183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0"/>
        <v>10_50-55</v>
      </c>
      <c r="O1137" s="17" t="str">
        <f t="shared" si="101"/>
        <v>5_50-60</v>
      </c>
      <c r="P1137" s="17" t="str">
        <f t="shared" si="102"/>
        <v>05_50-60</v>
      </c>
      <c r="Q1137" s="9" t="s">
        <v>883</v>
      </c>
      <c r="R1137" s="9" t="s">
        <v>639</v>
      </c>
      <c r="S1137" s="9">
        <f t="shared" si="103"/>
        <v>100240</v>
      </c>
      <c r="T1137" s="9">
        <f t="shared" si="104"/>
        <v>1349</v>
      </c>
    </row>
    <row r="1138" spans="1:20" x14ac:dyDescent="0.25">
      <c r="A1138" s="9">
        <v>2426</v>
      </c>
      <c r="B1138" s="9" t="s">
        <v>14</v>
      </c>
      <c r="C1138" s="9" t="s">
        <v>504</v>
      </c>
      <c r="D1138" s="9" t="s">
        <v>225</v>
      </c>
      <c r="E1138" s="9" t="s">
        <v>224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0"/>
        <v>8_40-45</v>
      </c>
      <c r="O1138" s="17" t="str">
        <f t="shared" si="101"/>
        <v>4_40-50</v>
      </c>
      <c r="P1138" s="17" t="str">
        <f t="shared" si="102"/>
        <v>04_40-50</v>
      </c>
      <c r="Q1138" s="9" t="s">
        <v>883</v>
      </c>
      <c r="R1138" s="9" t="s">
        <v>639</v>
      </c>
      <c r="S1138" s="9">
        <f t="shared" si="103"/>
        <v>100894914</v>
      </c>
      <c r="T1138" s="9">
        <f t="shared" si="104"/>
        <v>1357940</v>
      </c>
    </row>
    <row r="1139" spans="1:20" x14ac:dyDescent="0.25">
      <c r="A1139" s="9">
        <v>7</v>
      </c>
      <c r="B1139" s="9" t="s">
        <v>14</v>
      </c>
      <c r="C1139" s="9" t="s">
        <v>863</v>
      </c>
      <c r="D1139" s="9" t="s">
        <v>225</v>
      </c>
      <c r="E1139" s="9" t="s">
        <v>224</v>
      </c>
      <c r="F1139" s="9" t="s">
        <v>5</v>
      </c>
      <c r="G1139" s="9" t="s">
        <v>864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0"/>
        <v>5_25-30</v>
      </c>
      <c r="O1139" s="17" t="str">
        <f t="shared" si="101"/>
        <v>2_20-30</v>
      </c>
      <c r="P1139" s="17" t="str">
        <f t="shared" si="102"/>
        <v>02_20-30</v>
      </c>
      <c r="Q1139" s="9" t="s">
        <v>883</v>
      </c>
      <c r="R1139" s="9" t="s">
        <v>639</v>
      </c>
      <c r="S1139" s="9">
        <f t="shared" si="103"/>
        <v>209930</v>
      </c>
      <c r="T1139" s="9">
        <f t="shared" si="104"/>
        <v>2825</v>
      </c>
    </row>
    <row r="1140" spans="1:20" x14ac:dyDescent="0.25">
      <c r="A1140" s="9">
        <v>4275</v>
      </c>
      <c r="B1140" s="9" t="s">
        <v>14</v>
      </c>
      <c r="C1140" s="9" t="s">
        <v>363</v>
      </c>
      <c r="D1140" s="9" t="s">
        <v>225</v>
      </c>
      <c r="E1140" s="9" t="s">
        <v>224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0"/>
        <v>8_40-45</v>
      </c>
      <c r="O1140" s="17" t="str">
        <f t="shared" si="101"/>
        <v>4_40-50</v>
      </c>
      <c r="P1140" s="17" t="str">
        <f t="shared" si="102"/>
        <v>04_40-50</v>
      </c>
      <c r="Q1140" s="9" t="s">
        <v>883</v>
      </c>
      <c r="R1140" s="9" t="s">
        <v>639</v>
      </c>
      <c r="S1140" s="9">
        <f t="shared" si="103"/>
        <v>176895225</v>
      </c>
      <c r="T1140" s="9">
        <f t="shared" si="104"/>
        <v>2380824</v>
      </c>
    </row>
    <row r="1141" spans="1:20" x14ac:dyDescent="0.25">
      <c r="A1141" s="9">
        <v>1568</v>
      </c>
      <c r="B1141" s="9" t="s">
        <v>14</v>
      </c>
      <c r="C1141" s="9" t="s">
        <v>312</v>
      </c>
      <c r="D1141" s="9" t="s">
        <v>225</v>
      </c>
      <c r="E1141" s="9" t="s">
        <v>224</v>
      </c>
      <c r="F1141" s="9" t="s">
        <v>5</v>
      </c>
      <c r="G1141" s="9" t="s">
        <v>183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0"/>
        <v>9_45-50</v>
      </c>
      <c r="O1141" s="17" t="str">
        <f t="shared" si="101"/>
        <v>4_40-50</v>
      </c>
      <c r="P1141" s="17" t="str">
        <f t="shared" si="102"/>
        <v>04_40-50</v>
      </c>
      <c r="Q1141" s="9" t="s">
        <v>883</v>
      </c>
      <c r="R1141" s="9" t="s">
        <v>639</v>
      </c>
      <c r="S1141" s="9">
        <f t="shared" si="103"/>
        <v>77929600</v>
      </c>
      <c r="T1141" s="9">
        <f t="shared" si="104"/>
        <v>1048851</v>
      </c>
    </row>
    <row r="1142" spans="1:20" x14ac:dyDescent="0.25">
      <c r="A1142" s="9">
        <v>549</v>
      </c>
      <c r="B1142" s="9" t="s">
        <v>14</v>
      </c>
      <c r="C1142" s="9" t="s">
        <v>590</v>
      </c>
      <c r="D1142" s="9" t="s">
        <v>225</v>
      </c>
      <c r="E1142" s="9" t="s">
        <v>224</v>
      </c>
      <c r="F1142" s="9" t="s">
        <v>5</v>
      </c>
      <c r="G1142" s="9" t="s">
        <v>525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0"/>
        <v>10_50-55</v>
      </c>
      <c r="O1142" s="17" t="str">
        <f t="shared" si="101"/>
        <v>5_50-60</v>
      </c>
      <c r="P1142" s="17" t="str">
        <f t="shared" si="102"/>
        <v>05_50-60</v>
      </c>
      <c r="Q1142" s="9" t="s">
        <v>883</v>
      </c>
      <c r="R1142" s="9" t="s">
        <v>639</v>
      </c>
      <c r="S1142" s="9">
        <f t="shared" si="103"/>
        <v>27736578</v>
      </c>
      <c r="T1142" s="9">
        <f t="shared" si="104"/>
        <v>373305</v>
      </c>
    </row>
    <row r="1143" spans="1:20" x14ac:dyDescent="0.25">
      <c r="A1143" s="9">
        <v>90</v>
      </c>
      <c r="B1143" s="9" t="s">
        <v>14</v>
      </c>
      <c r="C1143" s="9" t="s">
        <v>370</v>
      </c>
      <c r="D1143" s="9" t="s">
        <v>223</v>
      </c>
      <c r="E1143" s="9" t="s">
        <v>224</v>
      </c>
      <c r="F1143" s="9" t="s">
        <v>5</v>
      </c>
      <c r="G1143" s="9" t="s">
        <v>183</v>
      </c>
      <c r="H1143" s="9" t="s">
        <v>371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0"/>
        <v>11_55-60</v>
      </c>
      <c r="O1143" s="17" t="str">
        <f t="shared" si="101"/>
        <v>5_50-60</v>
      </c>
      <c r="P1143" s="17" t="str">
        <f t="shared" si="102"/>
        <v>05_50-60</v>
      </c>
      <c r="Q1143" s="9" t="s">
        <v>883</v>
      </c>
      <c r="R1143" s="9" t="s">
        <v>639</v>
      </c>
      <c r="S1143" s="9">
        <f t="shared" si="103"/>
        <v>5280840</v>
      </c>
      <c r="T1143" s="9">
        <f t="shared" si="104"/>
        <v>71075</v>
      </c>
    </row>
    <row r="1144" spans="1:20" x14ac:dyDescent="0.25">
      <c r="A1144" s="9">
        <v>482</v>
      </c>
      <c r="B1144" s="9" t="s">
        <v>14</v>
      </c>
      <c r="C1144" s="9" t="s">
        <v>591</v>
      </c>
      <c r="D1144" s="9" t="s">
        <v>223</v>
      </c>
      <c r="E1144" s="9" t="s">
        <v>224</v>
      </c>
      <c r="F1144" s="9" t="s">
        <v>5</v>
      </c>
      <c r="G1144" s="9" t="s">
        <v>525</v>
      </c>
      <c r="H1144" s="9" t="s">
        <v>404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0"/>
        <v>9_45-50</v>
      </c>
      <c r="O1144" s="17" t="str">
        <f t="shared" si="101"/>
        <v>4_40-50</v>
      </c>
      <c r="P1144" s="17" t="str">
        <f t="shared" si="102"/>
        <v>04_40-50</v>
      </c>
      <c r="Q1144" s="9" t="s">
        <v>883</v>
      </c>
      <c r="R1144" s="9" t="s">
        <v>639</v>
      </c>
      <c r="S1144" s="9">
        <f t="shared" si="103"/>
        <v>23915876</v>
      </c>
      <c r="T1144" s="9">
        <f t="shared" si="104"/>
        <v>321883</v>
      </c>
    </row>
    <row r="1145" spans="1:20" x14ac:dyDescent="0.25">
      <c r="A1145" s="9">
        <v>2</v>
      </c>
      <c r="B1145" s="9" t="s">
        <v>14</v>
      </c>
      <c r="C1145" s="9" t="s">
        <v>865</v>
      </c>
      <c r="D1145" s="9" t="s">
        <v>225</v>
      </c>
      <c r="E1145" s="9" t="s">
        <v>224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0"/>
        <v>11_55-60</v>
      </c>
      <c r="O1145" s="17" t="str">
        <f t="shared" si="101"/>
        <v>5_50-60</v>
      </c>
      <c r="P1145" s="17" t="str">
        <f t="shared" si="102"/>
        <v>05_50-60</v>
      </c>
      <c r="Q1145" s="9" t="s">
        <v>883</v>
      </c>
      <c r="R1145" s="9" t="s">
        <v>639</v>
      </c>
      <c r="S1145" s="9">
        <f t="shared" si="103"/>
        <v>119980</v>
      </c>
      <c r="T1145" s="9">
        <f t="shared" si="104"/>
        <v>1615</v>
      </c>
    </row>
    <row r="1146" spans="1:20" x14ac:dyDescent="0.25">
      <c r="A1146" s="9">
        <v>71</v>
      </c>
      <c r="B1146" s="9" t="s">
        <v>14</v>
      </c>
      <c r="C1146" s="9" t="s">
        <v>372</v>
      </c>
      <c r="D1146" s="9" t="s">
        <v>225</v>
      </c>
      <c r="E1146" s="9" t="s">
        <v>224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0"/>
        <v>9_45-50</v>
      </c>
      <c r="O1146" s="17" t="str">
        <f t="shared" si="101"/>
        <v>4_40-50</v>
      </c>
      <c r="P1146" s="17" t="str">
        <f t="shared" si="102"/>
        <v>04_40-50</v>
      </c>
      <c r="Q1146" s="9" t="s">
        <v>883</v>
      </c>
      <c r="R1146" s="9" t="s">
        <v>639</v>
      </c>
      <c r="S1146" s="9">
        <f t="shared" si="103"/>
        <v>3538995</v>
      </c>
      <c r="T1146" s="9">
        <f t="shared" si="104"/>
        <v>47631</v>
      </c>
    </row>
    <row r="1147" spans="1:20" x14ac:dyDescent="0.25">
      <c r="A1147" s="9">
        <v>271</v>
      </c>
      <c r="B1147" s="9" t="s">
        <v>14</v>
      </c>
      <c r="C1147" s="9" t="s">
        <v>866</v>
      </c>
      <c r="D1147" s="9" t="s">
        <v>225</v>
      </c>
      <c r="E1147" s="9" t="s">
        <v>224</v>
      </c>
      <c r="F1147" s="9" t="s">
        <v>1</v>
      </c>
      <c r="G1147" s="9" t="s">
        <v>306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0"/>
        <v>12_60-65</v>
      </c>
      <c r="O1147" s="17" t="str">
        <f t="shared" si="101"/>
        <v>6_60-70</v>
      </c>
      <c r="P1147" s="17" t="str">
        <f t="shared" si="102"/>
        <v>06_60-70</v>
      </c>
      <c r="Q1147" s="9" t="s">
        <v>883</v>
      </c>
      <c r="R1147" s="9" t="s">
        <v>639</v>
      </c>
      <c r="S1147" s="9">
        <f t="shared" si="103"/>
        <v>17111482</v>
      </c>
      <c r="T1147" s="9">
        <f t="shared" si="104"/>
        <v>230303</v>
      </c>
    </row>
    <row r="1148" spans="1:20" x14ac:dyDescent="0.25">
      <c r="A1148" s="9">
        <v>2</v>
      </c>
      <c r="B1148" s="9" t="s">
        <v>14</v>
      </c>
      <c r="C1148" s="9" t="s">
        <v>364</v>
      </c>
      <c r="D1148" s="9" t="s">
        <v>226</v>
      </c>
      <c r="E1148" s="9" t="s">
        <v>224</v>
      </c>
      <c r="F1148" s="9" t="s">
        <v>5</v>
      </c>
      <c r="G1148" s="9" t="s">
        <v>354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5">CONCATENATE(ROUNDDOWN(M1148/5000,0),"_",ROUNDDOWN(M1148/5000,0)*5,"-",ROUNDUP((M1148+1)/5000,0)*5)</f>
        <v>32_160-165</v>
      </c>
      <c r="O1148" s="17" t="str">
        <f t="shared" ref="O1148:O1211" si="106">CONCATENATE(ROUNDDOWN(M1148/10000,0),"_",ROUNDDOWN(M1148/10000,0)*10,"-",ROUNDUP((M1148+1)/10000,0)*10)</f>
        <v>16_160-170</v>
      </c>
      <c r="P1148" s="17" t="str">
        <f t="shared" ref="P1148:P1211" si="107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883</v>
      </c>
      <c r="R1148" s="9" t="s">
        <v>639</v>
      </c>
      <c r="S1148" s="9">
        <f t="shared" ref="S1148:S1211" si="108">M1148*A1148</f>
        <v>329352</v>
      </c>
      <c r="T1148" s="9">
        <f t="shared" ref="T1148:T1211" si="109">ROUND(S1148/74.3,0)</f>
        <v>4433</v>
      </c>
    </row>
    <row r="1149" spans="1:20" x14ac:dyDescent="0.25">
      <c r="A1149" s="9">
        <v>107</v>
      </c>
      <c r="B1149" s="9" t="s">
        <v>14</v>
      </c>
      <c r="C1149" s="9" t="s">
        <v>466</v>
      </c>
      <c r="D1149" s="9" t="s">
        <v>226</v>
      </c>
      <c r="E1149" s="9" t="s">
        <v>224</v>
      </c>
      <c r="F1149" s="9" t="s">
        <v>5</v>
      </c>
      <c r="G1149" s="9" t="s">
        <v>354</v>
      </c>
      <c r="H1149" s="9" t="s">
        <v>148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5"/>
        <v>21_105-110</v>
      </c>
      <c r="O1149" s="17" t="str">
        <f t="shared" si="106"/>
        <v>10_100-110</v>
      </c>
      <c r="P1149" s="17" t="str">
        <f t="shared" si="107"/>
        <v>08_80&gt;</v>
      </c>
      <c r="Q1149" s="9" t="s">
        <v>883</v>
      </c>
      <c r="R1149" s="9" t="s">
        <v>639</v>
      </c>
      <c r="S1149" s="9">
        <f t="shared" si="108"/>
        <v>11690285</v>
      </c>
      <c r="T1149" s="9">
        <f t="shared" si="109"/>
        <v>157339</v>
      </c>
    </row>
    <row r="1150" spans="1:20" x14ac:dyDescent="0.25">
      <c r="A1150" s="9">
        <v>312</v>
      </c>
      <c r="B1150" s="9" t="s">
        <v>14</v>
      </c>
      <c r="C1150" s="9" t="s">
        <v>529</v>
      </c>
      <c r="D1150" s="9" t="s">
        <v>226</v>
      </c>
      <c r="E1150" s="9" t="s">
        <v>224</v>
      </c>
      <c r="F1150" s="9" t="s">
        <v>1</v>
      </c>
      <c r="G1150" s="9" t="s">
        <v>306</v>
      </c>
      <c r="H1150" s="9" t="s">
        <v>148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5"/>
        <v>18_90-95</v>
      </c>
      <c r="O1150" s="17" t="str">
        <f t="shared" si="106"/>
        <v>9_90-100</v>
      </c>
      <c r="P1150" s="17" t="str">
        <f t="shared" si="107"/>
        <v>08_80&gt;</v>
      </c>
      <c r="Q1150" s="9" t="s">
        <v>883</v>
      </c>
      <c r="R1150" s="9" t="s">
        <v>639</v>
      </c>
      <c r="S1150" s="9">
        <f t="shared" si="108"/>
        <v>28482792</v>
      </c>
      <c r="T1150" s="9">
        <f t="shared" si="109"/>
        <v>383348</v>
      </c>
    </row>
    <row r="1151" spans="1:20" x14ac:dyDescent="0.25">
      <c r="A1151" s="9">
        <v>86</v>
      </c>
      <c r="B1151" s="9" t="s">
        <v>14</v>
      </c>
      <c r="C1151" s="9" t="s">
        <v>365</v>
      </c>
      <c r="D1151" s="9" t="s">
        <v>226</v>
      </c>
      <c r="E1151" s="9" t="s">
        <v>224</v>
      </c>
      <c r="F1151" s="9" t="s">
        <v>5</v>
      </c>
      <c r="G1151" s="9" t="s">
        <v>354</v>
      </c>
      <c r="H1151" s="9" t="s">
        <v>346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5"/>
        <v>27_135-140</v>
      </c>
      <c r="O1151" s="17" t="str">
        <f t="shared" si="106"/>
        <v>13_130-140</v>
      </c>
      <c r="P1151" s="17" t="str">
        <f t="shared" si="107"/>
        <v>08_80&gt;</v>
      </c>
      <c r="Q1151" s="9" t="s">
        <v>883</v>
      </c>
      <c r="R1151" s="9" t="s">
        <v>639</v>
      </c>
      <c r="S1151" s="9">
        <f t="shared" si="108"/>
        <v>11992442</v>
      </c>
      <c r="T1151" s="9">
        <f t="shared" si="109"/>
        <v>161406</v>
      </c>
    </row>
    <row r="1152" spans="1:20" x14ac:dyDescent="0.25">
      <c r="A1152" s="9">
        <v>2</v>
      </c>
      <c r="B1152" s="9" t="s">
        <v>14</v>
      </c>
      <c r="C1152" s="9" t="s">
        <v>867</v>
      </c>
      <c r="D1152" s="9" t="s">
        <v>229</v>
      </c>
      <c r="E1152" s="9" t="s">
        <v>224</v>
      </c>
      <c r="F1152" s="9" t="s">
        <v>5</v>
      </c>
      <c r="G1152" s="9" t="s">
        <v>183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5"/>
        <v>10_50-55</v>
      </c>
      <c r="O1152" s="17" t="str">
        <f t="shared" si="106"/>
        <v>5_50-60</v>
      </c>
      <c r="P1152" s="17" t="str">
        <f t="shared" si="107"/>
        <v>05_50-60</v>
      </c>
      <c r="Q1152" s="9" t="s">
        <v>883</v>
      </c>
      <c r="R1152" s="9" t="s">
        <v>639</v>
      </c>
      <c r="S1152" s="9">
        <f t="shared" si="108"/>
        <v>100080</v>
      </c>
      <c r="T1152" s="9">
        <f t="shared" si="109"/>
        <v>1347</v>
      </c>
    </row>
    <row r="1153" spans="1:20" x14ac:dyDescent="0.25">
      <c r="A1153" s="9">
        <v>128</v>
      </c>
      <c r="B1153" s="9" t="s">
        <v>14</v>
      </c>
      <c r="C1153" s="9" t="s">
        <v>592</v>
      </c>
      <c r="D1153" s="9" t="s">
        <v>229</v>
      </c>
      <c r="E1153" s="9" t="s">
        <v>224</v>
      </c>
      <c r="F1153" s="9" t="s">
        <v>5</v>
      </c>
      <c r="G1153" s="9" t="s">
        <v>525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5"/>
        <v>11_55-60</v>
      </c>
      <c r="O1153" s="17" t="str">
        <f t="shared" si="106"/>
        <v>5_50-60</v>
      </c>
      <c r="P1153" s="17" t="str">
        <f t="shared" si="107"/>
        <v>05_50-60</v>
      </c>
      <c r="Q1153" s="9" t="s">
        <v>883</v>
      </c>
      <c r="R1153" s="9" t="s">
        <v>639</v>
      </c>
      <c r="S1153" s="9">
        <f t="shared" si="108"/>
        <v>7174528</v>
      </c>
      <c r="T1153" s="9">
        <f t="shared" si="109"/>
        <v>96562</v>
      </c>
    </row>
    <row r="1154" spans="1:20" x14ac:dyDescent="0.25">
      <c r="A1154" s="9">
        <v>649</v>
      </c>
      <c r="B1154" s="9" t="s">
        <v>14</v>
      </c>
      <c r="C1154" s="9" t="s">
        <v>734</v>
      </c>
      <c r="D1154" s="9" t="s">
        <v>229</v>
      </c>
      <c r="E1154" s="9" t="s">
        <v>224</v>
      </c>
      <c r="F1154" s="9" t="s">
        <v>5</v>
      </c>
      <c r="G1154" s="9" t="s">
        <v>525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5"/>
        <v>11_55-60</v>
      </c>
      <c r="O1154" s="17" t="str">
        <f t="shared" si="106"/>
        <v>5_50-60</v>
      </c>
      <c r="P1154" s="17" t="str">
        <f t="shared" si="107"/>
        <v>05_50-60</v>
      </c>
      <c r="Q1154" s="9" t="s">
        <v>883</v>
      </c>
      <c r="R1154" s="9" t="s">
        <v>639</v>
      </c>
      <c r="S1154" s="9">
        <f t="shared" si="108"/>
        <v>35724854</v>
      </c>
      <c r="T1154" s="9">
        <f t="shared" si="109"/>
        <v>480819</v>
      </c>
    </row>
    <row r="1155" spans="1:20" x14ac:dyDescent="0.25">
      <c r="A1155" s="9">
        <v>11</v>
      </c>
      <c r="B1155" s="9" t="s">
        <v>14</v>
      </c>
      <c r="C1155" s="9" t="s">
        <v>735</v>
      </c>
      <c r="D1155" s="9" t="s">
        <v>226</v>
      </c>
      <c r="E1155" s="9" t="s">
        <v>224</v>
      </c>
      <c r="F1155" s="9" t="s">
        <v>5</v>
      </c>
      <c r="G1155" s="9" t="s">
        <v>75</v>
      </c>
      <c r="H1155" s="9" t="s">
        <v>148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5"/>
        <v>12_60-65</v>
      </c>
      <c r="O1155" s="17" t="str">
        <f t="shared" si="106"/>
        <v>6_60-70</v>
      </c>
      <c r="P1155" s="17" t="str">
        <f t="shared" si="107"/>
        <v>06_60-70</v>
      </c>
      <c r="Q1155" s="9" t="s">
        <v>883</v>
      </c>
      <c r="R1155" s="9" t="s">
        <v>639</v>
      </c>
      <c r="S1155" s="9">
        <f t="shared" si="108"/>
        <v>679448</v>
      </c>
      <c r="T1155" s="9">
        <f t="shared" si="109"/>
        <v>9145</v>
      </c>
    </row>
    <row r="1156" spans="1:20" x14ac:dyDescent="0.25">
      <c r="A1156" s="9">
        <v>692</v>
      </c>
      <c r="B1156" s="9" t="s">
        <v>14</v>
      </c>
      <c r="C1156" s="9" t="s">
        <v>366</v>
      </c>
      <c r="D1156" s="9" t="s">
        <v>226</v>
      </c>
      <c r="E1156" s="9" t="s">
        <v>224</v>
      </c>
      <c r="F1156" s="9" t="s">
        <v>5</v>
      </c>
      <c r="G1156" s="9" t="s">
        <v>354</v>
      </c>
      <c r="H1156" s="9" t="s">
        <v>198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5"/>
        <v>16_80-85</v>
      </c>
      <c r="O1156" s="17" t="str">
        <f t="shared" si="106"/>
        <v>8_80-90</v>
      </c>
      <c r="P1156" s="17" t="str">
        <f t="shared" si="107"/>
        <v>08_80&gt;</v>
      </c>
      <c r="Q1156" s="9" t="s">
        <v>883</v>
      </c>
      <c r="R1156" s="9" t="s">
        <v>639</v>
      </c>
      <c r="S1156" s="9">
        <f t="shared" si="108"/>
        <v>56192476</v>
      </c>
      <c r="T1156" s="9">
        <f t="shared" si="109"/>
        <v>756292</v>
      </c>
    </row>
    <row r="1157" spans="1:20" x14ac:dyDescent="0.25">
      <c r="A1157" s="9">
        <v>342</v>
      </c>
      <c r="B1157" s="9" t="s">
        <v>14</v>
      </c>
      <c r="C1157" s="9" t="s">
        <v>424</v>
      </c>
      <c r="D1157" s="9" t="s">
        <v>226</v>
      </c>
      <c r="E1157" s="9" t="s">
        <v>224</v>
      </c>
      <c r="F1157" s="9" t="s">
        <v>1</v>
      </c>
      <c r="G1157" s="9" t="s">
        <v>306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5"/>
        <v>14_70-75</v>
      </c>
      <c r="O1157" s="17" t="str">
        <f t="shared" si="106"/>
        <v>7_70-80</v>
      </c>
      <c r="P1157" s="17" t="str">
        <f t="shared" si="107"/>
        <v>07_70-80</v>
      </c>
      <c r="Q1157" s="9" t="s">
        <v>883</v>
      </c>
      <c r="R1157" s="9" t="s">
        <v>639</v>
      </c>
      <c r="S1157" s="9">
        <f t="shared" si="108"/>
        <v>25126398</v>
      </c>
      <c r="T1157" s="9">
        <f t="shared" si="109"/>
        <v>338175</v>
      </c>
    </row>
    <row r="1158" spans="1:20" x14ac:dyDescent="0.25">
      <c r="A1158" s="9">
        <v>349</v>
      </c>
      <c r="B1158" s="9" t="s">
        <v>14</v>
      </c>
      <c r="C1158" s="9" t="s">
        <v>593</v>
      </c>
      <c r="D1158" s="9" t="s">
        <v>223</v>
      </c>
      <c r="E1158" s="9" t="s">
        <v>224</v>
      </c>
      <c r="F1158" s="9" t="s">
        <v>5</v>
      </c>
      <c r="G1158" s="9" t="s">
        <v>525</v>
      </c>
      <c r="H1158" s="9" t="s">
        <v>570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5"/>
        <v>13_65-70</v>
      </c>
      <c r="O1158" s="17" t="str">
        <f t="shared" si="106"/>
        <v>6_60-70</v>
      </c>
      <c r="P1158" s="17" t="str">
        <f t="shared" si="107"/>
        <v>06_60-70</v>
      </c>
      <c r="Q1158" s="9" t="s">
        <v>883</v>
      </c>
      <c r="R1158" s="9" t="s">
        <v>639</v>
      </c>
      <c r="S1158" s="9">
        <f t="shared" si="108"/>
        <v>24329837</v>
      </c>
      <c r="T1158" s="9">
        <f t="shared" si="109"/>
        <v>327454</v>
      </c>
    </row>
    <row r="1159" spans="1:20" x14ac:dyDescent="0.25">
      <c r="A1159" s="9">
        <v>421</v>
      </c>
      <c r="B1159" s="9" t="s">
        <v>14</v>
      </c>
      <c r="C1159" s="9" t="s">
        <v>530</v>
      </c>
      <c r="D1159" s="9" t="s">
        <v>225</v>
      </c>
      <c r="E1159" s="9" t="s">
        <v>224</v>
      </c>
      <c r="F1159" s="9" t="s">
        <v>1</v>
      </c>
      <c r="G1159" s="9" t="s">
        <v>306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5"/>
        <v>11_55-60</v>
      </c>
      <c r="O1159" s="17" t="str">
        <f t="shared" si="106"/>
        <v>5_50-60</v>
      </c>
      <c r="P1159" s="17" t="str">
        <f t="shared" si="107"/>
        <v>05_50-60</v>
      </c>
      <c r="Q1159" s="9" t="s">
        <v>883</v>
      </c>
      <c r="R1159" s="9" t="s">
        <v>639</v>
      </c>
      <c r="S1159" s="9">
        <f t="shared" si="108"/>
        <v>23455594</v>
      </c>
      <c r="T1159" s="9">
        <f t="shared" si="109"/>
        <v>315688</v>
      </c>
    </row>
    <row r="1160" spans="1:20" x14ac:dyDescent="0.25">
      <c r="A1160" s="9">
        <v>439</v>
      </c>
      <c r="B1160" s="9" t="s">
        <v>14</v>
      </c>
      <c r="C1160" s="9" t="s">
        <v>501</v>
      </c>
      <c r="D1160" s="9" t="s">
        <v>226</v>
      </c>
      <c r="E1160" s="9" t="s">
        <v>224</v>
      </c>
      <c r="F1160" s="9" t="s">
        <v>5</v>
      </c>
      <c r="G1160" s="9" t="s">
        <v>354</v>
      </c>
      <c r="H1160" s="9" t="s">
        <v>149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5"/>
        <v>18_90-95</v>
      </c>
      <c r="O1160" s="17" t="str">
        <f t="shared" si="106"/>
        <v>9_90-100</v>
      </c>
      <c r="P1160" s="17" t="str">
        <f t="shared" si="107"/>
        <v>08_80&gt;</v>
      </c>
      <c r="Q1160" s="9" t="s">
        <v>883</v>
      </c>
      <c r="R1160" s="9" t="s">
        <v>639</v>
      </c>
      <c r="S1160" s="9">
        <f t="shared" si="108"/>
        <v>39712818</v>
      </c>
      <c r="T1160" s="9">
        <f t="shared" si="109"/>
        <v>534493</v>
      </c>
    </row>
    <row r="1161" spans="1:20" x14ac:dyDescent="0.25">
      <c r="A1161" s="9">
        <v>289</v>
      </c>
      <c r="B1161" s="9" t="s">
        <v>14</v>
      </c>
      <c r="C1161" s="9" t="s">
        <v>367</v>
      </c>
      <c r="D1161" s="9" t="s">
        <v>226</v>
      </c>
      <c r="E1161" s="9" t="s">
        <v>224</v>
      </c>
      <c r="F1161" s="9" t="s">
        <v>5</v>
      </c>
      <c r="G1161" s="9" t="s">
        <v>354</v>
      </c>
      <c r="H1161" s="9" t="s">
        <v>198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5"/>
        <v>16_80-85</v>
      </c>
      <c r="O1161" s="17" t="str">
        <f t="shared" si="106"/>
        <v>8_80-90</v>
      </c>
      <c r="P1161" s="17" t="str">
        <f t="shared" si="107"/>
        <v>08_80&gt;</v>
      </c>
      <c r="Q1161" s="9" t="s">
        <v>883</v>
      </c>
      <c r="R1161" s="9" t="s">
        <v>639</v>
      </c>
      <c r="S1161" s="9">
        <f t="shared" si="108"/>
        <v>23605809</v>
      </c>
      <c r="T1161" s="9">
        <f t="shared" si="109"/>
        <v>317709</v>
      </c>
    </row>
    <row r="1162" spans="1:20" x14ac:dyDescent="0.25">
      <c r="A1162" s="9">
        <v>349</v>
      </c>
      <c r="B1162" s="9" t="s">
        <v>14</v>
      </c>
      <c r="C1162" s="9" t="s">
        <v>594</v>
      </c>
      <c r="D1162" s="9" t="s">
        <v>229</v>
      </c>
      <c r="E1162" s="9" t="s">
        <v>224</v>
      </c>
      <c r="F1162" s="9" t="s">
        <v>5</v>
      </c>
      <c r="G1162" s="9" t="s">
        <v>525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5"/>
        <v>9_45-50</v>
      </c>
      <c r="O1162" s="17" t="str">
        <f t="shared" si="106"/>
        <v>4_40-50</v>
      </c>
      <c r="P1162" s="17" t="str">
        <f t="shared" si="107"/>
        <v>04_40-50</v>
      </c>
      <c r="Q1162" s="9" t="s">
        <v>883</v>
      </c>
      <c r="R1162" s="9" t="s">
        <v>639</v>
      </c>
      <c r="S1162" s="9">
        <f t="shared" si="108"/>
        <v>16820055</v>
      </c>
      <c r="T1162" s="9">
        <f t="shared" si="109"/>
        <v>226380</v>
      </c>
    </row>
    <row r="1163" spans="1:20" x14ac:dyDescent="0.25">
      <c r="A1163" s="9">
        <v>763</v>
      </c>
      <c r="B1163" s="9" t="s">
        <v>14</v>
      </c>
      <c r="C1163" s="9" t="s">
        <v>314</v>
      </c>
      <c r="D1163" s="9" t="s">
        <v>229</v>
      </c>
      <c r="E1163" s="9" t="s">
        <v>228</v>
      </c>
      <c r="F1163" s="9" t="s">
        <v>5</v>
      </c>
      <c r="G1163" s="9" t="s">
        <v>170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5"/>
        <v>12_60-65</v>
      </c>
      <c r="O1163" s="17" t="str">
        <f t="shared" si="106"/>
        <v>6_60-70</v>
      </c>
      <c r="P1163" s="17" t="str">
        <f t="shared" si="107"/>
        <v>06_60-70</v>
      </c>
      <c r="Q1163" s="9" t="s">
        <v>883</v>
      </c>
      <c r="R1163" s="9" t="s">
        <v>639</v>
      </c>
      <c r="S1163" s="9">
        <f t="shared" si="108"/>
        <v>47342624</v>
      </c>
      <c r="T1163" s="9">
        <f t="shared" si="109"/>
        <v>637182</v>
      </c>
    </row>
    <row r="1164" spans="1:20" x14ac:dyDescent="0.25">
      <c r="A1164" s="9">
        <v>8</v>
      </c>
      <c r="B1164" s="9" t="s">
        <v>14</v>
      </c>
      <c r="C1164" s="9" t="s">
        <v>626</v>
      </c>
      <c r="D1164" s="9" t="s">
        <v>229</v>
      </c>
      <c r="E1164" s="9" t="s">
        <v>228</v>
      </c>
      <c r="F1164" s="9" t="s">
        <v>5</v>
      </c>
      <c r="G1164" s="9" t="s">
        <v>525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5"/>
        <v>14_70-75</v>
      </c>
      <c r="O1164" s="17" t="str">
        <f t="shared" si="106"/>
        <v>7_70-80</v>
      </c>
      <c r="P1164" s="17" t="str">
        <f t="shared" si="107"/>
        <v>07_70-80</v>
      </c>
      <c r="Q1164" s="9" t="s">
        <v>883</v>
      </c>
      <c r="R1164" s="9" t="s">
        <v>639</v>
      </c>
      <c r="S1164" s="9">
        <f t="shared" si="108"/>
        <v>586320</v>
      </c>
      <c r="T1164" s="9">
        <f t="shared" si="109"/>
        <v>7891</v>
      </c>
    </row>
    <row r="1165" spans="1:20" x14ac:dyDescent="0.25">
      <c r="A1165" s="9">
        <v>3732</v>
      </c>
      <c r="B1165" s="9" t="s">
        <v>14</v>
      </c>
      <c r="C1165" s="9" t="s">
        <v>313</v>
      </c>
      <c r="D1165" s="9" t="s">
        <v>229</v>
      </c>
      <c r="E1165" s="9" t="s">
        <v>228</v>
      </c>
      <c r="F1165" s="9" t="s">
        <v>5</v>
      </c>
      <c r="G1165" s="9" t="s">
        <v>170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5"/>
        <v>12_60-65</v>
      </c>
      <c r="O1165" s="17" t="str">
        <f t="shared" si="106"/>
        <v>6_60-70</v>
      </c>
      <c r="P1165" s="17" t="str">
        <f t="shared" si="107"/>
        <v>06_60-70</v>
      </c>
      <c r="Q1165" s="9" t="s">
        <v>883</v>
      </c>
      <c r="R1165" s="9" t="s">
        <v>639</v>
      </c>
      <c r="S1165" s="9">
        <f t="shared" si="108"/>
        <v>230622672</v>
      </c>
      <c r="T1165" s="9">
        <f t="shared" si="109"/>
        <v>3103939</v>
      </c>
    </row>
    <row r="1166" spans="1:20" x14ac:dyDescent="0.25">
      <c r="A1166" s="9">
        <v>614</v>
      </c>
      <c r="B1166" s="9" t="s">
        <v>14</v>
      </c>
      <c r="C1166" s="9" t="s">
        <v>627</v>
      </c>
      <c r="D1166" s="9" t="s">
        <v>229</v>
      </c>
      <c r="E1166" s="9" t="s">
        <v>228</v>
      </c>
      <c r="F1166" s="9" t="s">
        <v>5</v>
      </c>
      <c r="G1166" s="9" t="s">
        <v>525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5"/>
        <v>15_75-80</v>
      </c>
      <c r="O1166" s="17" t="str">
        <f t="shared" si="106"/>
        <v>7_70-80</v>
      </c>
      <c r="P1166" s="17" t="str">
        <f t="shared" si="107"/>
        <v>07_70-80</v>
      </c>
      <c r="Q1166" s="9" t="s">
        <v>883</v>
      </c>
      <c r="R1166" s="9" t="s">
        <v>639</v>
      </c>
      <c r="S1166" s="9">
        <f t="shared" si="108"/>
        <v>47716396</v>
      </c>
      <c r="T1166" s="9">
        <f t="shared" si="109"/>
        <v>642213</v>
      </c>
    </row>
    <row r="1167" spans="1:20" x14ac:dyDescent="0.25">
      <c r="A1167" s="9">
        <v>393</v>
      </c>
      <c r="B1167" s="9" t="s">
        <v>14</v>
      </c>
      <c r="C1167" s="9" t="s">
        <v>425</v>
      </c>
      <c r="D1167" s="9" t="s">
        <v>229</v>
      </c>
      <c r="E1167" s="9" t="s">
        <v>228</v>
      </c>
      <c r="F1167" s="9" t="s">
        <v>1</v>
      </c>
      <c r="G1167" s="9" t="s">
        <v>306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5"/>
        <v>11_55-60</v>
      </c>
      <c r="O1167" s="17" t="str">
        <f t="shared" si="106"/>
        <v>5_50-60</v>
      </c>
      <c r="P1167" s="17" t="str">
        <f t="shared" si="107"/>
        <v>05_50-60</v>
      </c>
      <c r="Q1167" s="9" t="s">
        <v>883</v>
      </c>
      <c r="R1167" s="9" t="s">
        <v>639</v>
      </c>
      <c r="S1167" s="9">
        <f t="shared" si="108"/>
        <v>23405508</v>
      </c>
      <c r="T1167" s="9">
        <f t="shared" si="109"/>
        <v>315014</v>
      </c>
    </row>
    <row r="1168" spans="1:20" x14ac:dyDescent="0.25">
      <c r="A1168" s="9">
        <v>1185</v>
      </c>
      <c r="B1168" s="9" t="s">
        <v>14</v>
      </c>
      <c r="C1168" s="9" t="s">
        <v>315</v>
      </c>
      <c r="D1168" s="9" t="s">
        <v>225</v>
      </c>
      <c r="E1168" s="9" t="s">
        <v>228</v>
      </c>
      <c r="F1168" s="9" t="s">
        <v>5</v>
      </c>
      <c r="G1168" s="9" t="s">
        <v>170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5"/>
        <v>14_70-75</v>
      </c>
      <c r="O1168" s="17" t="str">
        <f t="shared" si="106"/>
        <v>7_70-80</v>
      </c>
      <c r="P1168" s="17" t="str">
        <f t="shared" si="107"/>
        <v>07_70-80</v>
      </c>
      <c r="Q1168" s="9" t="s">
        <v>883</v>
      </c>
      <c r="R1168" s="9" t="s">
        <v>639</v>
      </c>
      <c r="S1168" s="9">
        <f t="shared" si="108"/>
        <v>83252175</v>
      </c>
      <c r="T1168" s="9">
        <f t="shared" si="109"/>
        <v>1120487</v>
      </c>
    </row>
    <row r="1169" spans="1:20" x14ac:dyDescent="0.25">
      <c r="A1169" s="9">
        <v>655</v>
      </c>
      <c r="B1169" s="9" t="s">
        <v>14</v>
      </c>
      <c r="C1169" s="9" t="s">
        <v>595</v>
      </c>
      <c r="D1169" s="9" t="s">
        <v>225</v>
      </c>
      <c r="E1169" s="9" t="s">
        <v>228</v>
      </c>
      <c r="F1169" s="9" t="s">
        <v>5</v>
      </c>
      <c r="G1169" s="9" t="s">
        <v>525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5"/>
        <v>14_70-75</v>
      </c>
      <c r="O1169" s="17" t="str">
        <f t="shared" si="106"/>
        <v>7_70-80</v>
      </c>
      <c r="P1169" s="17" t="str">
        <f t="shared" si="107"/>
        <v>07_70-80</v>
      </c>
      <c r="Q1169" s="9" t="s">
        <v>883</v>
      </c>
      <c r="R1169" s="9" t="s">
        <v>639</v>
      </c>
      <c r="S1169" s="9">
        <f t="shared" si="108"/>
        <v>48109750</v>
      </c>
      <c r="T1169" s="9">
        <f t="shared" si="109"/>
        <v>647507</v>
      </c>
    </row>
    <row r="1170" spans="1:20" x14ac:dyDescent="0.25">
      <c r="A1170" s="9">
        <v>1133</v>
      </c>
      <c r="B1170" s="9" t="s">
        <v>14</v>
      </c>
      <c r="C1170" s="9" t="s">
        <v>741</v>
      </c>
      <c r="D1170" s="9" t="s">
        <v>225</v>
      </c>
      <c r="E1170" s="9" t="s">
        <v>228</v>
      </c>
      <c r="F1170" s="9" t="s">
        <v>1</v>
      </c>
      <c r="G1170" s="9" t="s">
        <v>306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5"/>
        <v>12_60-65</v>
      </c>
      <c r="O1170" s="17" t="str">
        <f t="shared" si="106"/>
        <v>6_60-70</v>
      </c>
      <c r="P1170" s="17" t="str">
        <f t="shared" si="107"/>
        <v>06_60-70</v>
      </c>
      <c r="Q1170" s="9" t="s">
        <v>883</v>
      </c>
      <c r="R1170" s="9" t="s">
        <v>639</v>
      </c>
      <c r="S1170" s="9">
        <f t="shared" si="108"/>
        <v>68589554</v>
      </c>
      <c r="T1170" s="9">
        <f t="shared" si="109"/>
        <v>923143</v>
      </c>
    </row>
    <row r="1171" spans="1:20" x14ac:dyDescent="0.25">
      <c r="A1171" s="9">
        <v>213</v>
      </c>
      <c r="B1171" s="9" t="s">
        <v>14</v>
      </c>
      <c r="C1171" s="9" t="s">
        <v>285</v>
      </c>
      <c r="D1171" s="9" t="s">
        <v>223</v>
      </c>
      <c r="E1171" s="9" t="s">
        <v>228</v>
      </c>
      <c r="F1171" s="9" t="s">
        <v>5</v>
      </c>
      <c r="G1171" s="9" t="s">
        <v>170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5"/>
        <v>13_65-70</v>
      </c>
      <c r="O1171" s="17" t="str">
        <f t="shared" si="106"/>
        <v>6_60-70</v>
      </c>
      <c r="P1171" s="17" t="str">
        <f t="shared" si="107"/>
        <v>06_60-70</v>
      </c>
      <c r="Q1171" s="9" t="s">
        <v>883</v>
      </c>
      <c r="R1171" s="9" t="s">
        <v>639</v>
      </c>
      <c r="S1171" s="9">
        <f t="shared" si="108"/>
        <v>14712336</v>
      </c>
      <c r="T1171" s="9">
        <f t="shared" si="109"/>
        <v>198013</v>
      </c>
    </row>
    <row r="1172" spans="1:20" x14ac:dyDescent="0.25">
      <c r="A1172" s="9">
        <v>34</v>
      </c>
      <c r="B1172" s="9" t="s">
        <v>14</v>
      </c>
      <c r="C1172" s="9" t="s">
        <v>628</v>
      </c>
      <c r="D1172" s="9" t="s">
        <v>229</v>
      </c>
      <c r="E1172" s="9" t="s">
        <v>228</v>
      </c>
      <c r="F1172" s="9" t="s">
        <v>5</v>
      </c>
      <c r="G1172" s="9" t="s">
        <v>525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5"/>
        <v>17_85-90</v>
      </c>
      <c r="O1172" s="17" t="str">
        <f t="shared" si="106"/>
        <v>8_80-90</v>
      </c>
      <c r="P1172" s="17" t="str">
        <f t="shared" si="107"/>
        <v>08_80&gt;</v>
      </c>
      <c r="Q1172" s="9" t="s">
        <v>883</v>
      </c>
      <c r="R1172" s="9" t="s">
        <v>639</v>
      </c>
      <c r="S1172" s="9">
        <f t="shared" si="108"/>
        <v>2918900</v>
      </c>
      <c r="T1172" s="9">
        <f t="shared" si="109"/>
        <v>39285</v>
      </c>
    </row>
    <row r="1173" spans="1:20" x14ac:dyDescent="0.25">
      <c r="A1173" s="9">
        <v>34</v>
      </c>
      <c r="B1173" s="9" t="s">
        <v>14</v>
      </c>
      <c r="C1173" s="9" t="s">
        <v>629</v>
      </c>
      <c r="D1173" s="9" t="s">
        <v>229</v>
      </c>
      <c r="E1173" s="9" t="s">
        <v>228</v>
      </c>
      <c r="F1173" s="9" t="s">
        <v>1</v>
      </c>
      <c r="G1173" s="9" t="s">
        <v>306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5"/>
        <v>16_80-85</v>
      </c>
      <c r="O1173" s="17" t="str">
        <f t="shared" si="106"/>
        <v>8_80-90</v>
      </c>
      <c r="P1173" s="17" t="str">
        <f t="shared" si="107"/>
        <v>08_80&gt;</v>
      </c>
      <c r="Q1173" s="9" t="s">
        <v>883</v>
      </c>
      <c r="R1173" s="9" t="s">
        <v>639</v>
      </c>
      <c r="S1173" s="9">
        <f t="shared" si="108"/>
        <v>2765560</v>
      </c>
      <c r="T1173" s="9">
        <f t="shared" si="109"/>
        <v>37222</v>
      </c>
    </row>
    <row r="1174" spans="1:20" x14ac:dyDescent="0.25">
      <c r="A1174" s="9">
        <v>32</v>
      </c>
      <c r="B1174" s="9" t="s">
        <v>14</v>
      </c>
      <c r="C1174" s="9" t="s">
        <v>139</v>
      </c>
      <c r="D1174" s="9" t="s">
        <v>229</v>
      </c>
      <c r="E1174" s="9" t="s">
        <v>228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5"/>
        <v>13_65-70</v>
      </c>
      <c r="O1174" s="17" t="str">
        <f t="shared" si="106"/>
        <v>6_60-70</v>
      </c>
      <c r="P1174" s="17" t="str">
        <f t="shared" si="107"/>
        <v>06_60-70</v>
      </c>
      <c r="Q1174" s="9" t="s">
        <v>883</v>
      </c>
      <c r="R1174" s="9" t="s">
        <v>639</v>
      </c>
      <c r="S1174" s="9">
        <f t="shared" si="108"/>
        <v>2200640</v>
      </c>
      <c r="T1174" s="9">
        <f t="shared" si="109"/>
        <v>29618</v>
      </c>
    </row>
    <row r="1175" spans="1:20" x14ac:dyDescent="0.25">
      <c r="A1175" s="9">
        <v>194</v>
      </c>
      <c r="B1175" s="9" t="s">
        <v>14</v>
      </c>
      <c r="C1175" s="9" t="s">
        <v>630</v>
      </c>
      <c r="D1175" s="9" t="s">
        <v>229</v>
      </c>
      <c r="E1175" s="9" t="s">
        <v>228</v>
      </c>
      <c r="F1175" s="9" t="s">
        <v>5</v>
      </c>
      <c r="G1175" s="9" t="s">
        <v>525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5"/>
        <v>15_75-80</v>
      </c>
      <c r="O1175" s="17" t="str">
        <f t="shared" si="106"/>
        <v>7_70-80</v>
      </c>
      <c r="P1175" s="17" t="str">
        <f t="shared" si="107"/>
        <v>07_70-80</v>
      </c>
      <c r="Q1175" s="9" t="s">
        <v>883</v>
      </c>
      <c r="R1175" s="9" t="s">
        <v>639</v>
      </c>
      <c r="S1175" s="9">
        <f t="shared" si="108"/>
        <v>14839060</v>
      </c>
      <c r="T1175" s="9">
        <f t="shared" si="109"/>
        <v>199718</v>
      </c>
    </row>
    <row r="1176" spans="1:20" x14ac:dyDescent="0.25">
      <c r="A1176" s="9">
        <v>29</v>
      </c>
      <c r="B1176" s="9" t="s">
        <v>14</v>
      </c>
      <c r="C1176" s="9" t="s">
        <v>140</v>
      </c>
      <c r="D1176" s="9" t="s">
        <v>225</v>
      </c>
      <c r="E1176" s="9" t="s">
        <v>228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5"/>
        <v>15_75-80</v>
      </c>
      <c r="O1176" s="17" t="str">
        <f t="shared" si="106"/>
        <v>7_70-80</v>
      </c>
      <c r="P1176" s="17" t="str">
        <f t="shared" si="107"/>
        <v>07_70-80</v>
      </c>
      <c r="Q1176" s="9" t="s">
        <v>883</v>
      </c>
      <c r="R1176" s="9" t="s">
        <v>639</v>
      </c>
      <c r="S1176" s="9">
        <f t="shared" si="108"/>
        <v>2201941</v>
      </c>
      <c r="T1176" s="9">
        <f t="shared" si="109"/>
        <v>29636</v>
      </c>
    </row>
    <row r="1177" spans="1:20" x14ac:dyDescent="0.25">
      <c r="A1177" s="9">
        <v>177</v>
      </c>
      <c r="B1177" s="9" t="s">
        <v>14</v>
      </c>
      <c r="C1177" s="9" t="s">
        <v>596</v>
      </c>
      <c r="D1177" s="9" t="s">
        <v>225</v>
      </c>
      <c r="E1177" s="9" t="s">
        <v>228</v>
      </c>
      <c r="F1177" s="9" t="s">
        <v>5</v>
      </c>
      <c r="G1177" s="9" t="s">
        <v>525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5"/>
        <v>16_80-85</v>
      </c>
      <c r="O1177" s="17" t="str">
        <f t="shared" si="106"/>
        <v>8_80-90</v>
      </c>
      <c r="P1177" s="17" t="str">
        <f t="shared" si="107"/>
        <v>08_80&gt;</v>
      </c>
      <c r="Q1177" s="9" t="s">
        <v>883</v>
      </c>
      <c r="R1177" s="9" t="s">
        <v>639</v>
      </c>
      <c r="S1177" s="9">
        <f t="shared" si="108"/>
        <v>14888886</v>
      </c>
      <c r="T1177" s="9">
        <f t="shared" si="109"/>
        <v>200389</v>
      </c>
    </row>
    <row r="1178" spans="1:20" x14ac:dyDescent="0.25">
      <c r="A1178" s="9">
        <v>41</v>
      </c>
      <c r="B1178" s="9" t="s">
        <v>14</v>
      </c>
      <c r="C1178" s="9" t="s">
        <v>742</v>
      </c>
      <c r="D1178" s="9" t="s">
        <v>229</v>
      </c>
      <c r="E1178" s="9" t="s">
        <v>228</v>
      </c>
      <c r="F1178" s="9" t="s">
        <v>1</v>
      </c>
      <c r="G1178" s="9" t="s">
        <v>306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5"/>
        <v>14_70-75</v>
      </c>
      <c r="O1178" s="17" t="str">
        <f t="shared" si="106"/>
        <v>7_70-80</v>
      </c>
      <c r="P1178" s="17" t="str">
        <f t="shared" si="107"/>
        <v>07_70-80</v>
      </c>
      <c r="Q1178" s="9" t="s">
        <v>883</v>
      </c>
      <c r="R1178" s="9" t="s">
        <v>639</v>
      </c>
      <c r="S1178" s="9">
        <f t="shared" si="108"/>
        <v>2937322</v>
      </c>
      <c r="T1178" s="9">
        <f t="shared" si="109"/>
        <v>39533</v>
      </c>
    </row>
    <row r="1179" spans="1:20" x14ac:dyDescent="0.25">
      <c r="A1179" s="9">
        <v>8</v>
      </c>
      <c r="B1179" s="9" t="s">
        <v>14</v>
      </c>
      <c r="C1179" s="9" t="s">
        <v>743</v>
      </c>
      <c r="D1179" s="9" t="s">
        <v>229</v>
      </c>
      <c r="E1179" s="9" t="s">
        <v>224</v>
      </c>
      <c r="F1179" s="9" t="s">
        <v>5</v>
      </c>
      <c r="G1179" s="9" t="s">
        <v>170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5"/>
        <v>20_100-105</v>
      </c>
      <c r="O1179" s="17" t="str">
        <f t="shared" si="106"/>
        <v>10_100-110</v>
      </c>
      <c r="P1179" s="17" t="str">
        <f t="shared" si="107"/>
        <v>08_80&gt;</v>
      </c>
      <c r="Q1179" s="9" t="s">
        <v>883</v>
      </c>
      <c r="R1179" s="9" t="s">
        <v>639</v>
      </c>
      <c r="S1179" s="9">
        <f t="shared" si="108"/>
        <v>802272</v>
      </c>
      <c r="T1179" s="9">
        <f t="shared" si="109"/>
        <v>10798</v>
      </c>
    </row>
    <row r="1180" spans="1:20" x14ac:dyDescent="0.25">
      <c r="A1180" s="9">
        <v>128</v>
      </c>
      <c r="B1180" s="9" t="s">
        <v>14</v>
      </c>
      <c r="C1180" s="9" t="s">
        <v>597</v>
      </c>
      <c r="D1180" s="9" t="s">
        <v>229</v>
      </c>
      <c r="E1180" s="9" t="s">
        <v>224</v>
      </c>
      <c r="F1180" s="9" t="s">
        <v>5</v>
      </c>
      <c r="G1180" s="9" t="s">
        <v>525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5"/>
        <v>25_125-130</v>
      </c>
      <c r="O1180" s="17" t="str">
        <f t="shared" si="106"/>
        <v>12_120-130</v>
      </c>
      <c r="P1180" s="17" t="str">
        <f t="shared" si="107"/>
        <v>08_80&gt;</v>
      </c>
      <c r="Q1180" s="9" t="s">
        <v>883</v>
      </c>
      <c r="R1180" s="9" t="s">
        <v>639</v>
      </c>
      <c r="S1180" s="9">
        <f t="shared" si="108"/>
        <v>16094976</v>
      </c>
      <c r="T1180" s="9">
        <f t="shared" si="109"/>
        <v>216621</v>
      </c>
    </row>
    <row r="1181" spans="1:20" x14ac:dyDescent="0.25">
      <c r="A1181" s="9">
        <v>23</v>
      </c>
      <c r="B1181" s="9" t="s">
        <v>14</v>
      </c>
      <c r="C1181" s="9" t="s">
        <v>744</v>
      </c>
      <c r="D1181" s="9" t="s">
        <v>226</v>
      </c>
      <c r="E1181" s="9" t="s">
        <v>224</v>
      </c>
      <c r="F1181" s="9" t="s">
        <v>5</v>
      </c>
      <c r="G1181" s="9" t="s">
        <v>170</v>
      </c>
      <c r="H1181" s="9" t="s">
        <v>745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5"/>
        <v>32_160-165</v>
      </c>
      <c r="O1181" s="17" t="str">
        <f t="shared" si="106"/>
        <v>16_160-170</v>
      </c>
      <c r="P1181" s="17" t="str">
        <f t="shared" si="107"/>
        <v>08_80&gt;</v>
      </c>
      <c r="Q1181" s="9" t="s">
        <v>883</v>
      </c>
      <c r="R1181" s="9" t="s">
        <v>639</v>
      </c>
      <c r="S1181" s="9">
        <f t="shared" si="108"/>
        <v>3786421</v>
      </c>
      <c r="T1181" s="9">
        <f t="shared" si="109"/>
        <v>50961</v>
      </c>
    </row>
    <row r="1182" spans="1:20" x14ac:dyDescent="0.25">
      <c r="A1182" s="9">
        <v>11</v>
      </c>
      <c r="B1182" s="9" t="s">
        <v>14</v>
      </c>
      <c r="C1182" s="9" t="s">
        <v>746</v>
      </c>
      <c r="D1182" s="9" t="s">
        <v>225</v>
      </c>
      <c r="E1182" s="9" t="s">
        <v>224</v>
      </c>
      <c r="F1182" s="9" t="s">
        <v>5</v>
      </c>
      <c r="G1182" s="9" t="s">
        <v>525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5"/>
        <v>28_140-145</v>
      </c>
      <c r="O1182" s="17" t="str">
        <f t="shared" si="106"/>
        <v>14_140-150</v>
      </c>
      <c r="P1182" s="17" t="str">
        <f t="shared" si="107"/>
        <v>08_80&gt;</v>
      </c>
      <c r="Q1182" s="9" t="s">
        <v>883</v>
      </c>
      <c r="R1182" s="9" t="s">
        <v>639</v>
      </c>
      <c r="S1182" s="9">
        <f t="shared" si="108"/>
        <v>1557160</v>
      </c>
      <c r="T1182" s="9">
        <f t="shared" si="109"/>
        <v>20958</v>
      </c>
    </row>
    <row r="1183" spans="1:20" x14ac:dyDescent="0.25">
      <c r="A1183" s="9">
        <v>1</v>
      </c>
      <c r="B1183" s="9" t="s">
        <v>14</v>
      </c>
      <c r="C1183" s="9" t="s">
        <v>141</v>
      </c>
      <c r="D1183" s="9" t="s">
        <v>231</v>
      </c>
      <c r="E1183" s="9" t="s">
        <v>228</v>
      </c>
      <c r="F1183" s="9" t="s">
        <v>5</v>
      </c>
      <c r="G1183" s="9" t="s">
        <v>93</v>
      </c>
      <c r="H1183" s="9" t="s">
        <v>142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5"/>
        <v>14_70-75</v>
      </c>
      <c r="O1183" s="17" t="str">
        <f t="shared" si="106"/>
        <v>7_70-80</v>
      </c>
      <c r="P1183" s="17" t="str">
        <f t="shared" si="107"/>
        <v>07_70-80</v>
      </c>
      <c r="Q1183" s="9" t="s">
        <v>883</v>
      </c>
      <c r="R1183" s="9" t="s">
        <v>639</v>
      </c>
      <c r="S1183" s="9">
        <f t="shared" si="108"/>
        <v>71150</v>
      </c>
      <c r="T1183" s="9">
        <f t="shared" si="109"/>
        <v>958</v>
      </c>
    </row>
    <row r="1184" spans="1:20" x14ac:dyDescent="0.25">
      <c r="A1184" s="9">
        <v>19</v>
      </c>
      <c r="B1184" s="9" t="s">
        <v>14</v>
      </c>
      <c r="C1184" s="9" t="s">
        <v>531</v>
      </c>
      <c r="D1184" s="9" t="s">
        <v>231</v>
      </c>
      <c r="E1184" s="9" t="s">
        <v>228</v>
      </c>
      <c r="F1184" s="9" t="s">
        <v>5</v>
      </c>
      <c r="G1184" s="9" t="s">
        <v>354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5"/>
        <v>42_210-215</v>
      </c>
      <c r="O1184" s="17" t="str">
        <f t="shared" si="106"/>
        <v>21_210-220</v>
      </c>
      <c r="P1184" s="17" t="str">
        <f t="shared" si="107"/>
        <v>08_80&gt;</v>
      </c>
      <c r="Q1184" s="9" t="s">
        <v>883</v>
      </c>
      <c r="R1184" s="9" t="s">
        <v>639</v>
      </c>
      <c r="S1184" s="9">
        <f t="shared" si="108"/>
        <v>4002483</v>
      </c>
      <c r="T1184" s="9">
        <f t="shared" si="109"/>
        <v>53869</v>
      </c>
    </row>
    <row r="1185" spans="1:20" x14ac:dyDescent="0.25">
      <c r="A1185" s="9">
        <v>1</v>
      </c>
      <c r="B1185" s="9" t="s">
        <v>14</v>
      </c>
      <c r="C1185" s="9" t="s">
        <v>164</v>
      </c>
      <c r="D1185" s="9" t="s">
        <v>231</v>
      </c>
      <c r="E1185" s="9" t="s">
        <v>228</v>
      </c>
      <c r="F1185" s="9" t="s">
        <v>5</v>
      </c>
      <c r="G1185" s="9" t="s">
        <v>75</v>
      </c>
      <c r="H1185" s="9" t="s">
        <v>165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5"/>
        <v>45_225-230</v>
      </c>
      <c r="O1185" s="17" t="str">
        <f t="shared" si="106"/>
        <v>22_220-230</v>
      </c>
      <c r="P1185" s="17" t="str">
        <f t="shared" si="107"/>
        <v>08_80&gt;</v>
      </c>
      <c r="Q1185" s="9" t="s">
        <v>883</v>
      </c>
      <c r="R1185" s="9" t="s">
        <v>639</v>
      </c>
      <c r="S1185" s="9">
        <f t="shared" si="108"/>
        <v>225695</v>
      </c>
      <c r="T1185" s="9">
        <f t="shared" si="109"/>
        <v>3038</v>
      </c>
    </row>
    <row r="1186" spans="1:20" x14ac:dyDescent="0.25">
      <c r="A1186" s="9">
        <v>140</v>
      </c>
      <c r="B1186" s="9" t="s">
        <v>14</v>
      </c>
      <c r="C1186" s="9" t="s">
        <v>598</v>
      </c>
      <c r="D1186" s="9" t="s">
        <v>231</v>
      </c>
      <c r="E1186" s="9" t="s">
        <v>228</v>
      </c>
      <c r="F1186" s="9" t="s">
        <v>5</v>
      </c>
      <c r="G1186" s="9" t="s">
        <v>354</v>
      </c>
      <c r="H1186" s="9" t="s">
        <v>185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5"/>
        <v>25_125-130</v>
      </c>
      <c r="O1186" s="17" t="str">
        <f t="shared" si="106"/>
        <v>12_120-130</v>
      </c>
      <c r="P1186" s="17" t="str">
        <f t="shared" si="107"/>
        <v>08_80&gt;</v>
      </c>
      <c r="Q1186" s="9" t="s">
        <v>883</v>
      </c>
      <c r="R1186" s="9" t="s">
        <v>639</v>
      </c>
      <c r="S1186" s="9">
        <f t="shared" si="108"/>
        <v>17834600</v>
      </c>
      <c r="T1186" s="9">
        <f t="shared" si="109"/>
        <v>240035</v>
      </c>
    </row>
    <row r="1187" spans="1:20" x14ac:dyDescent="0.25">
      <c r="A1187" s="9">
        <v>1</v>
      </c>
      <c r="B1187" s="9" t="s">
        <v>14</v>
      </c>
      <c r="C1187" s="9" t="s">
        <v>747</v>
      </c>
      <c r="D1187" s="9" t="s">
        <v>231</v>
      </c>
      <c r="E1187" s="9" t="s">
        <v>228</v>
      </c>
      <c r="F1187" s="9" t="s">
        <v>5</v>
      </c>
      <c r="G1187" s="9" t="s">
        <v>75</v>
      </c>
      <c r="H1187" s="9" t="s">
        <v>748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5"/>
        <v>35_175-180</v>
      </c>
      <c r="O1187" s="17" t="str">
        <f t="shared" si="106"/>
        <v>17_170-180</v>
      </c>
      <c r="P1187" s="17" t="str">
        <f t="shared" si="107"/>
        <v>08_80&gt;</v>
      </c>
      <c r="Q1187" s="9" t="s">
        <v>883</v>
      </c>
      <c r="R1187" s="9" t="s">
        <v>639</v>
      </c>
      <c r="S1187" s="9">
        <f t="shared" si="108"/>
        <v>178990</v>
      </c>
      <c r="T1187" s="9">
        <f t="shared" si="109"/>
        <v>2409</v>
      </c>
    </row>
    <row r="1188" spans="1:20" x14ac:dyDescent="0.25">
      <c r="A1188" s="9">
        <v>15</v>
      </c>
      <c r="B1188" s="9" t="s">
        <v>14</v>
      </c>
      <c r="C1188" s="9" t="s">
        <v>532</v>
      </c>
      <c r="D1188" s="9" t="s">
        <v>231</v>
      </c>
      <c r="E1188" s="9" t="s">
        <v>228</v>
      </c>
      <c r="F1188" s="9" t="s">
        <v>5</v>
      </c>
      <c r="G1188" s="9" t="s">
        <v>354</v>
      </c>
      <c r="H1188" s="9" t="s">
        <v>533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5"/>
        <v>41_205-210</v>
      </c>
      <c r="O1188" s="17" t="str">
        <f t="shared" si="106"/>
        <v>20_200-210</v>
      </c>
      <c r="P1188" s="17" t="str">
        <f t="shared" si="107"/>
        <v>08_80&gt;</v>
      </c>
      <c r="Q1188" s="9" t="s">
        <v>883</v>
      </c>
      <c r="R1188" s="9" t="s">
        <v>639</v>
      </c>
      <c r="S1188" s="9">
        <f t="shared" si="108"/>
        <v>3106695</v>
      </c>
      <c r="T1188" s="9">
        <f t="shared" si="109"/>
        <v>41813</v>
      </c>
    </row>
    <row r="1189" spans="1:20" x14ac:dyDescent="0.25">
      <c r="A1189" s="9">
        <v>5</v>
      </c>
      <c r="B1189" s="9" t="s">
        <v>14</v>
      </c>
      <c r="C1189" s="9" t="s">
        <v>88</v>
      </c>
      <c r="D1189" s="9" t="s">
        <v>231</v>
      </c>
      <c r="E1189" s="9" t="s">
        <v>228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5"/>
        <v>21_105-110</v>
      </c>
      <c r="O1189" s="17" t="str">
        <f t="shared" si="106"/>
        <v>10_100-110</v>
      </c>
      <c r="P1189" s="17" t="str">
        <f t="shared" si="107"/>
        <v>08_80&gt;</v>
      </c>
      <c r="Q1189" s="9" t="s">
        <v>883</v>
      </c>
      <c r="R1189" s="9" t="s">
        <v>639</v>
      </c>
      <c r="S1189" s="9">
        <f t="shared" si="108"/>
        <v>549950</v>
      </c>
      <c r="T1189" s="9">
        <f t="shared" si="109"/>
        <v>7402</v>
      </c>
    </row>
    <row r="1190" spans="1:20" x14ac:dyDescent="0.25">
      <c r="A1190" s="9">
        <v>6</v>
      </c>
      <c r="B1190" s="9" t="s">
        <v>14</v>
      </c>
      <c r="C1190" s="9" t="s">
        <v>166</v>
      </c>
      <c r="D1190" s="9" t="s">
        <v>231</v>
      </c>
      <c r="E1190" s="9" t="s">
        <v>228</v>
      </c>
      <c r="F1190" s="9" t="s">
        <v>5</v>
      </c>
      <c r="G1190" s="9" t="s">
        <v>75</v>
      </c>
      <c r="H1190" s="9" t="s">
        <v>167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5"/>
        <v>43_215-220</v>
      </c>
      <c r="O1190" s="17" t="str">
        <f t="shared" si="106"/>
        <v>21_210-220</v>
      </c>
      <c r="P1190" s="17" t="str">
        <f t="shared" si="107"/>
        <v>08_80&gt;</v>
      </c>
      <c r="Q1190" s="9" t="s">
        <v>883</v>
      </c>
      <c r="R1190" s="9" t="s">
        <v>639</v>
      </c>
      <c r="S1190" s="9">
        <f t="shared" si="108"/>
        <v>1318878</v>
      </c>
      <c r="T1190" s="9">
        <f t="shared" si="109"/>
        <v>17751</v>
      </c>
    </row>
    <row r="1191" spans="1:20" x14ac:dyDescent="0.25">
      <c r="A1191" s="9">
        <v>8</v>
      </c>
      <c r="B1191" s="9" t="s">
        <v>14</v>
      </c>
      <c r="C1191" s="9" t="s">
        <v>534</v>
      </c>
      <c r="D1191" s="9" t="s">
        <v>231</v>
      </c>
      <c r="E1191" s="9" t="s">
        <v>228</v>
      </c>
      <c r="F1191" s="9" t="s">
        <v>5</v>
      </c>
      <c r="G1191" s="9" t="s">
        <v>354</v>
      </c>
      <c r="H1191" s="9" t="s">
        <v>535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5"/>
        <v>22_110-115</v>
      </c>
      <c r="O1191" s="17" t="str">
        <f t="shared" si="106"/>
        <v>11_110-120</v>
      </c>
      <c r="P1191" s="17" t="str">
        <f t="shared" si="107"/>
        <v>08_80&gt;</v>
      </c>
      <c r="Q1191" s="9" t="s">
        <v>883</v>
      </c>
      <c r="R1191" s="9" t="s">
        <v>639</v>
      </c>
      <c r="S1191" s="9">
        <f t="shared" si="108"/>
        <v>912720</v>
      </c>
      <c r="T1191" s="9">
        <f t="shared" si="109"/>
        <v>12284</v>
      </c>
    </row>
    <row r="1192" spans="1:20" x14ac:dyDescent="0.25">
      <c r="A1192" s="9">
        <v>18</v>
      </c>
      <c r="B1192" s="9" t="s">
        <v>14</v>
      </c>
      <c r="C1192" s="9" t="s">
        <v>536</v>
      </c>
      <c r="D1192" s="9" t="s">
        <v>231</v>
      </c>
      <c r="E1192" s="9" t="s">
        <v>228</v>
      </c>
      <c r="F1192" s="9" t="s">
        <v>5</v>
      </c>
      <c r="G1192" s="9" t="s">
        <v>354</v>
      </c>
      <c r="H1192" s="9" t="s">
        <v>188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5"/>
        <v>27_135-140</v>
      </c>
      <c r="O1192" s="17" t="str">
        <f t="shared" si="106"/>
        <v>13_130-140</v>
      </c>
      <c r="P1192" s="17" t="str">
        <f t="shared" si="107"/>
        <v>08_80&gt;</v>
      </c>
      <c r="Q1192" s="9" t="s">
        <v>883</v>
      </c>
      <c r="R1192" s="9" t="s">
        <v>639</v>
      </c>
      <c r="S1192" s="9">
        <f t="shared" si="108"/>
        <v>2504700</v>
      </c>
      <c r="T1192" s="9">
        <f t="shared" si="109"/>
        <v>33711</v>
      </c>
    </row>
    <row r="1193" spans="1:20" x14ac:dyDescent="0.25">
      <c r="A1193" s="9">
        <v>19</v>
      </c>
      <c r="B1193" s="9" t="s">
        <v>14</v>
      </c>
      <c r="C1193" s="9" t="s">
        <v>752</v>
      </c>
      <c r="D1193" s="9" t="s">
        <v>231</v>
      </c>
      <c r="E1193" s="9" t="s">
        <v>228</v>
      </c>
      <c r="F1193" s="9" t="s">
        <v>5</v>
      </c>
      <c r="G1193" s="9" t="s">
        <v>354</v>
      </c>
      <c r="H1193" s="9" t="s">
        <v>185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5"/>
        <v>45_225-230</v>
      </c>
      <c r="O1193" s="17" t="str">
        <f t="shared" si="106"/>
        <v>22_220-230</v>
      </c>
      <c r="P1193" s="17" t="str">
        <f t="shared" si="107"/>
        <v>08_80&gt;</v>
      </c>
      <c r="Q1193" s="9" t="s">
        <v>883</v>
      </c>
      <c r="R1193" s="9" t="s">
        <v>639</v>
      </c>
      <c r="S1193" s="9">
        <f t="shared" si="108"/>
        <v>4369810</v>
      </c>
      <c r="T1193" s="9">
        <f t="shared" si="109"/>
        <v>58813</v>
      </c>
    </row>
    <row r="1194" spans="1:20" x14ac:dyDescent="0.25">
      <c r="A1194" s="9">
        <v>11</v>
      </c>
      <c r="B1194" s="9" t="s">
        <v>14</v>
      </c>
      <c r="C1194" s="9" t="s">
        <v>599</v>
      </c>
      <c r="D1194" s="9" t="s">
        <v>231</v>
      </c>
      <c r="E1194" s="9" t="s">
        <v>228</v>
      </c>
      <c r="F1194" s="9" t="s">
        <v>5</v>
      </c>
      <c r="G1194" s="9" t="s">
        <v>354</v>
      </c>
      <c r="H1194" s="9" t="s">
        <v>600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5"/>
        <v>45_225-230</v>
      </c>
      <c r="O1194" s="17" t="str">
        <f t="shared" si="106"/>
        <v>22_220-230</v>
      </c>
      <c r="P1194" s="17" t="str">
        <f t="shared" si="107"/>
        <v>08_80&gt;</v>
      </c>
      <c r="Q1194" s="9" t="s">
        <v>883</v>
      </c>
      <c r="R1194" s="9" t="s">
        <v>639</v>
      </c>
      <c r="S1194" s="9">
        <f t="shared" si="108"/>
        <v>2513896</v>
      </c>
      <c r="T1194" s="9">
        <f t="shared" si="109"/>
        <v>33834</v>
      </c>
    </row>
    <row r="1195" spans="1:20" x14ac:dyDescent="0.25">
      <c r="A1195" s="9">
        <v>49</v>
      </c>
      <c r="B1195" s="9" t="s">
        <v>14</v>
      </c>
      <c r="C1195" s="9" t="s">
        <v>89</v>
      </c>
      <c r="D1195" s="9" t="s">
        <v>231</v>
      </c>
      <c r="E1195" s="9" t="s">
        <v>228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5"/>
        <v>40_200-205</v>
      </c>
      <c r="O1195" s="17" t="str">
        <f t="shared" si="106"/>
        <v>20_200-210</v>
      </c>
      <c r="P1195" s="17" t="str">
        <f t="shared" si="107"/>
        <v>08_80&gt;</v>
      </c>
      <c r="Q1195" s="9" t="s">
        <v>883</v>
      </c>
      <c r="R1195" s="9" t="s">
        <v>639</v>
      </c>
      <c r="S1195" s="9">
        <f t="shared" si="108"/>
        <v>9805145</v>
      </c>
      <c r="T1195" s="9">
        <f t="shared" si="109"/>
        <v>131967</v>
      </c>
    </row>
    <row r="1196" spans="1:20" x14ac:dyDescent="0.25">
      <c r="A1196" s="9">
        <v>644</v>
      </c>
      <c r="B1196" s="9" t="s">
        <v>15</v>
      </c>
      <c r="C1196" s="9" t="s">
        <v>753</v>
      </c>
      <c r="D1196" s="9" t="s">
        <v>229</v>
      </c>
      <c r="E1196" s="9" t="s">
        <v>224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5"/>
        <v>7_35-40</v>
      </c>
      <c r="O1196" s="17" t="str">
        <f t="shared" si="106"/>
        <v>3_30-40</v>
      </c>
      <c r="P1196" s="17" t="str">
        <f t="shared" si="107"/>
        <v>03_30-40</v>
      </c>
      <c r="Q1196" s="9" t="s">
        <v>883</v>
      </c>
      <c r="R1196" s="9" t="s">
        <v>639</v>
      </c>
      <c r="S1196" s="9">
        <f t="shared" si="108"/>
        <v>25495960</v>
      </c>
      <c r="T1196" s="9">
        <f t="shared" si="109"/>
        <v>343149</v>
      </c>
    </row>
    <row r="1197" spans="1:20" x14ac:dyDescent="0.25">
      <c r="A1197" s="9">
        <v>4811</v>
      </c>
      <c r="B1197" s="9" t="s">
        <v>15</v>
      </c>
      <c r="C1197" s="9" t="s">
        <v>426</v>
      </c>
      <c r="D1197" s="9" t="s">
        <v>225</v>
      </c>
      <c r="E1197" s="9" t="s">
        <v>224</v>
      </c>
      <c r="F1197" s="9" t="s">
        <v>1</v>
      </c>
      <c r="G1197" s="9" t="s">
        <v>306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5"/>
        <v>9_45-50</v>
      </c>
      <c r="O1197" s="17" t="str">
        <f t="shared" si="106"/>
        <v>4_40-50</v>
      </c>
      <c r="P1197" s="17" t="str">
        <f t="shared" si="107"/>
        <v>04_40-50</v>
      </c>
      <c r="Q1197" s="9" t="s">
        <v>883</v>
      </c>
      <c r="R1197" s="9" t="s">
        <v>639</v>
      </c>
      <c r="S1197" s="9">
        <f t="shared" si="108"/>
        <v>225616656</v>
      </c>
      <c r="T1197" s="9">
        <f t="shared" si="109"/>
        <v>3036563</v>
      </c>
    </row>
    <row r="1198" spans="1:20" x14ac:dyDescent="0.25">
      <c r="A1198" s="9">
        <v>952</v>
      </c>
      <c r="B1198" s="9" t="s">
        <v>15</v>
      </c>
      <c r="C1198" s="9" t="s">
        <v>754</v>
      </c>
      <c r="D1198" s="9" t="s">
        <v>225</v>
      </c>
      <c r="E1198" s="9" t="s">
        <v>224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5"/>
        <v>6_30-35</v>
      </c>
      <c r="O1198" s="17" t="str">
        <f t="shared" si="106"/>
        <v>3_30-40</v>
      </c>
      <c r="P1198" s="17" t="str">
        <f t="shared" si="107"/>
        <v>03_30-40</v>
      </c>
      <c r="Q1198" s="9" t="s">
        <v>883</v>
      </c>
      <c r="R1198" s="9" t="s">
        <v>639</v>
      </c>
      <c r="S1198" s="9">
        <f t="shared" si="108"/>
        <v>32011000</v>
      </c>
      <c r="T1198" s="9">
        <f t="shared" si="109"/>
        <v>430834</v>
      </c>
    </row>
    <row r="1199" spans="1:20" x14ac:dyDescent="0.25">
      <c r="A1199" s="9">
        <v>964</v>
      </c>
      <c r="B1199" s="9" t="s">
        <v>15</v>
      </c>
      <c r="C1199" s="9" t="s">
        <v>379</v>
      </c>
      <c r="D1199" s="9" t="s">
        <v>225</v>
      </c>
      <c r="E1199" s="9" t="s">
        <v>224</v>
      </c>
      <c r="F1199" s="9" t="s">
        <v>5</v>
      </c>
      <c r="G1199" s="9" t="s">
        <v>183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5"/>
        <v>9_45-50</v>
      </c>
      <c r="O1199" s="17" t="str">
        <f t="shared" si="106"/>
        <v>4_40-50</v>
      </c>
      <c r="P1199" s="17" t="str">
        <f t="shared" si="107"/>
        <v>04_40-50</v>
      </c>
      <c r="Q1199" s="9" t="s">
        <v>883</v>
      </c>
      <c r="R1199" s="9" t="s">
        <v>639</v>
      </c>
      <c r="S1199" s="9">
        <f t="shared" si="108"/>
        <v>45831452</v>
      </c>
      <c r="T1199" s="9">
        <f t="shared" si="109"/>
        <v>616843</v>
      </c>
    </row>
    <row r="1200" spans="1:20" x14ac:dyDescent="0.25">
      <c r="A1200" s="9">
        <v>2</v>
      </c>
      <c r="B1200" s="9" t="s">
        <v>15</v>
      </c>
      <c r="C1200" s="9" t="s">
        <v>868</v>
      </c>
      <c r="D1200" s="9" t="s">
        <v>223</v>
      </c>
      <c r="E1200" s="9" t="s">
        <v>224</v>
      </c>
      <c r="F1200" s="9" t="s">
        <v>1</v>
      </c>
      <c r="G1200" s="9" t="s">
        <v>765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5"/>
        <v>5_25-30</v>
      </c>
      <c r="O1200" s="17" t="str">
        <f t="shared" si="106"/>
        <v>2_20-30</v>
      </c>
      <c r="P1200" s="17" t="str">
        <f t="shared" si="107"/>
        <v>02_20-30</v>
      </c>
      <c r="Q1200" s="9" t="s">
        <v>883</v>
      </c>
      <c r="R1200" s="9" t="s">
        <v>639</v>
      </c>
      <c r="S1200" s="9">
        <f t="shared" si="108"/>
        <v>51090</v>
      </c>
      <c r="T1200" s="9">
        <f t="shared" si="109"/>
        <v>688</v>
      </c>
    </row>
    <row r="1201" spans="1:20" x14ac:dyDescent="0.25">
      <c r="A1201" s="9">
        <v>2</v>
      </c>
      <c r="B1201" s="9" t="s">
        <v>15</v>
      </c>
      <c r="C1201" s="9" t="s">
        <v>869</v>
      </c>
      <c r="D1201" s="9" t="s">
        <v>223</v>
      </c>
      <c r="E1201" s="9" t="s">
        <v>224</v>
      </c>
      <c r="F1201" s="9" t="s">
        <v>5</v>
      </c>
      <c r="G1201" s="9" t="s">
        <v>60</v>
      </c>
      <c r="H1201" s="9" t="s">
        <v>870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5"/>
        <v>7_35-40</v>
      </c>
      <c r="O1201" s="17" t="str">
        <f t="shared" si="106"/>
        <v>3_30-40</v>
      </c>
      <c r="P1201" s="17" t="str">
        <f t="shared" si="107"/>
        <v>03_30-40</v>
      </c>
      <c r="Q1201" s="9" t="s">
        <v>883</v>
      </c>
      <c r="R1201" s="9" t="s">
        <v>639</v>
      </c>
      <c r="S1201" s="9">
        <f t="shared" si="108"/>
        <v>77980</v>
      </c>
      <c r="T1201" s="9">
        <f t="shared" si="109"/>
        <v>1050</v>
      </c>
    </row>
    <row r="1202" spans="1:20" x14ac:dyDescent="0.25">
      <c r="A1202" s="9">
        <v>5</v>
      </c>
      <c r="B1202" s="9" t="s">
        <v>15</v>
      </c>
      <c r="C1202" s="9" t="s">
        <v>78</v>
      </c>
      <c r="D1202" s="9" t="s">
        <v>223</v>
      </c>
      <c r="E1202" s="9" t="s">
        <v>224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5"/>
        <v>8_40-45</v>
      </c>
      <c r="O1202" s="17" t="str">
        <f t="shared" si="106"/>
        <v>4_40-50</v>
      </c>
      <c r="P1202" s="17" t="str">
        <f t="shared" si="107"/>
        <v>04_40-50</v>
      </c>
      <c r="Q1202" s="9" t="s">
        <v>883</v>
      </c>
      <c r="R1202" s="9" t="s">
        <v>639</v>
      </c>
      <c r="S1202" s="9">
        <f t="shared" si="108"/>
        <v>215980</v>
      </c>
      <c r="T1202" s="9">
        <f t="shared" si="109"/>
        <v>2907</v>
      </c>
    </row>
    <row r="1203" spans="1:20" x14ac:dyDescent="0.25">
      <c r="A1203" s="9">
        <v>2</v>
      </c>
      <c r="B1203" s="9" t="s">
        <v>15</v>
      </c>
      <c r="C1203" s="9" t="s">
        <v>756</v>
      </c>
      <c r="D1203" s="9" t="s">
        <v>229</v>
      </c>
      <c r="E1203" s="9" t="s">
        <v>224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5"/>
        <v>9_45-50</v>
      </c>
      <c r="O1203" s="17" t="str">
        <f t="shared" si="106"/>
        <v>4_40-50</v>
      </c>
      <c r="P1203" s="17" t="str">
        <f t="shared" si="107"/>
        <v>04_40-50</v>
      </c>
      <c r="Q1203" s="9" t="s">
        <v>883</v>
      </c>
      <c r="R1203" s="9" t="s">
        <v>639</v>
      </c>
      <c r="S1203" s="9">
        <f t="shared" si="108"/>
        <v>95602</v>
      </c>
      <c r="T1203" s="9">
        <f t="shared" si="109"/>
        <v>1287</v>
      </c>
    </row>
    <row r="1204" spans="1:20" x14ac:dyDescent="0.25">
      <c r="A1204" s="9">
        <v>20</v>
      </c>
      <c r="B1204" s="9" t="s">
        <v>15</v>
      </c>
      <c r="C1204" s="9" t="s">
        <v>374</v>
      </c>
      <c r="D1204" s="9" t="s">
        <v>229</v>
      </c>
      <c r="E1204" s="9" t="s">
        <v>224</v>
      </c>
      <c r="F1204" s="9" t="s">
        <v>1</v>
      </c>
      <c r="G1204" s="9" t="s">
        <v>306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5"/>
        <v>11_55-60</v>
      </c>
      <c r="O1204" s="17" t="str">
        <f t="shared" si="106"/>
        <v>5_50-60</v>
      </c>
      <c r="P1204" s="17" t="str">
        <f t="shared" si="107"/>
        <v>05_50-60</v>
      </c>
      <c r="Q1204" s="9" t="s">
        <v>883</v>
      </c>
      <c r="R1204" s="9" t="s">
        <v>639</v>
      </c>
      <c r="S1204" s="9">
        <f t="shared" si="108"/>
        <v>1163620</v>
      </c>
      <c r="T1204" s="9">
        <f t="shared" si="109"/>
        <v>15661</v>
      </c>
    </row>
    <row r="1205" spans="1:20" x14ac:dyDescent="0.25">
      <c r="A1205" s="9">
        <v>24</v>
      </c>
      <c r="B1205" s="9" t="s">
        <v>15</v>
      </c>
      <c r="C1205" s="9" t="s">
        <v>343</v>
      </c>
      <c r="D1205" s="9" t="s">
        <v>229</v>
      </c>
      <c r="E1205" s="9" t="s">
        <v>224</v>
      </c>
      <c r="F1205" s="9" t="s">
        <v>5</v>
      </c>
      <c r="G1205" s="9" t="s">
        <v>183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5"/>
        <v>10_50-55</v>
      </c>
      <c r="O1205" s="17" t="str">
        <f t="shared" si="106"/>
        <v>5_50-60</v>
      </c>
      <c r="P1205" s="17" t="str">
        <f t="shared" si="107"/>
        <v>05_50-60</v>
      </c>
      <c r="Q1205" s="9" t="s">
        <v>883</v>
      </c>
      <c r="R1205" s="9" t="s">
        <v>639</v>
      </c>
      <c r="S1205" s="9">
        <f t="shared" si="108"/>
        <v>1289328</v>
      </c>
      <c r="T1205" s="9">
        <f t="shared" si="109"/>
        <v>17353</v>
      </c>
    </row>
    <row r="1206" spans="1:20" x14ac:dyDescent="0.25">
      <c r="A1206" s="9">
        <v>2</v>
      </c>
      <c r="B1206" s="9" t="s">
        <v>15</v>
      </c>
      <c r="C1206" s="9" t="s">
        <v>601</v>
      </c>
      <c r="D1206" s="9" t="s">
        <v>229</v>
      </c>
      <c r="E1206" s="9" t="s">
        <v>224</v>
      </c>
      <c r="F1206" s="9" t="s">
        <v>5</v>
      </c>
      <c r="G1206" s="9" t="s">
        <v>525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5"/>
        <v>12_60-65</v>
      </c>
      <c r="O1206" s="17" t="str">
        <f t="shared" si="106"/>
        <v>6_60-70</v>
      </c>
      <c r="P1206" s="17" t="str">
        <f t="shared" si="107"/>
        <v>06_60-70</v>
      </c>
      <c r="Q1206" s="9" t="s">
        <v>883</v>
      </c>
      <c r="R1206" s="9" t="s">
        <v>639</v>
      </c>
      <c r="S1206" s="9">
        <f t="shared" si="108"/>
        <v>129780</v>
      </c>
      <c r="T1206" s="9">
        <f t="shared" si="109"/>
        <v>1747</v>
      </c>
    </row>
    <row r="1207" spans="1:20" x14ac:dyDescent="0.25">
      <c r="A1207" s="9">
        <v>629</v>
      </c>
      <c r="B1207" s="9" t="s">
        <v>15</v>
      </c>
      <c r="C1207" s="9" t="s">
        <v>380</v>
      </c>
      <c r="D1207" s="9" t="s">
        <v>225</v>
      </c>
      <c r="E1207" s="9" t="s">
        <v>224</v>
      </c>
      <c r="F1207" s="9" t="s">
        <v>1</v>
      </c>
      <c r="G1207" s="9" t="s">
        <v>306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5"/>
        <v>11_55-60</v>
      </c>
      <c r="O1207" s="17" t="str">
        <f t="shared" si="106"/>
        <v>5_50-60</v>
      </c>
      <c r="P1207" s="17" t="str">
        <f t="shared" si="107"/>
        <v>05_50-60</v>
      </c>
      <c r="Q1207" s="9" t="s">
        <v>883</v>
      </c>
      <c r="R1207" s="9" t="s">
        <v>639</v>
      </c>
      <c r="S1207" s="9">
        <f t="shared" si="108"/>
        <v>36429793</v>
      </c>
      <c r="T1207" s="9">
        <f t="shared" si="109"/>
        <v>490307</v>
      </c>
    </row>
    <row r="1208" spans="1:20" x14ac:dyDescent="0.25">
      <c r="A1208" s="9">
        <v>42</v>
      </c>
      <c r="B1208" s="9" t="s">
        <v>15</v>
      </c>
      <c r="C1208" s="9" t="s">
        <v>344</v>
      </c>
      <c r="D1208" s="9" t="s">
        <v>225</v>
      </c>
      <c r="E1208" s="9" t="s">
        <v>224</v>
      </c>
      <c r="F1208" s="9" t="s">
        <v>5</v>
      </c>
      <c r="G1208" s="9" t="s">
        <v>183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5"/>
        <v>11_55-60</v>
      </c>
      <c r="O1208" s="17" t="str">
        <f t="shared" si="106"/>
        <v>5_50-60</v>
      </c>
      <c r="P1208" s="17" t="str">
        <f t="shared" si="107"/>
        <v>05_50-60</v>
      </c>
      <c r="Q1208" s="9" t="s">
        <v>883</v>
      </c>
      <c r="R1208" s="9" t="s">
        <v>639</v>
      </c>
      <c r="S1208" s="9">
        <f t="shared" si="108"/>
        <v>2466240</v>
      </c>
      <c r="T1208" s="9">
        <f t="shared" si="109"/>
        <v>33193</v>
      </c>
    </row>
    <row r="1209" spans="1:20" x14ac:dyDescent="0.25">
      <c r="A1209" s="9">
        <v>11</v>
      </c>
      <c r="B1209" s="9" t="s">
        <v>15</v>
      </c>
      <c r="C1209" s="9" t="s">
        <v>602</v>
      </c>
      <c r="D1209" s="9" t="s">
        <v>225</v>
      </c>
      <c r="E1209" s="9" t="s">
        <v>224</v>
      </c>
      <c r="F1209" s="9" t="s">
        <v>5</v>
      </c>
      <c r="G1209" s="9" t="s">
        <v>525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5"/>
        <v>12_60-65</v>
      </c>
      <c r="O1209" s="17" t="str">
        <f t="shared" si="106"/>
        <v>6_60-70</v>
      </c>
      <c r="P1209" s="17" t="str">
        <f t="shared" si="107"/>
        <v>06_60-70</v>
      </c>
      <c r="Q1209" s="9" t="s">
        <v>883</v>
      </c>
      <c r="R1209" s="9" t="s">
        <v>639</v>
      </c>
      <c r="S1209" s="9">
        <f t="shared" si="108"/>
        <v>695673</v>
      </c>
      <c r="T1209" s="9">
        <f t="shared" si="109"/>
        <v>9363</v>
      </c>
    </row>
    <row r="1210" spans="1:20" x14ac:dyDescent="0.25">
      <c r="A1210" s="9">
        <v>2</v>
      </c>
      <c r="B1210" s="9" t="s">
        <v>15</v>
      </c>
      <c r="C1210" s="9" t="s">
        <v>301</v>
      </c>
      <c r="D1210" s="9" t="s">
        <v>229</v>
      </c>
      <c r="E1210" s="9" t="s">
        <v>224</v>
      </c>
      <c r="F1210" s="9" t="s">
        <v>5</v>
      </c>
      <c r="G1210" s="9" t="s">
        <v>170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5"/>
        <v>9_45-50</v>
      </c>
      <c r="O1210" s="17" t="str">
        <f t="shared" si="106"/>
        <v>4_40-50</v>
      </c>
      <c r="P1210" s="17" t="str">
        <f t="shared" si="107"/>
        <v>04_40-50</v>
      </c>
      <c r="Q1210" s="9" t="s">
        <v>883</v>
      </c>
      <c r="R1210" s="9" t="s">
        <v>639</v>
      </c>
      <c r="S1210" s="9">
        <f t="shared" si="108"/>
        <v>95980</v>
      </c>
      <c r="T1210" s="9">
        <f t="shared" si="109"/>
        <v>1292</v>
      </c>
    </row>
    <row r="1211" spans="1:20" x14ac:dyDescent="0.25">
      <c r="A1211" s="9">
        <v>5</v>
      </c>
      <c r="B1211" s="9" t="s">
        <v>15</v>
      </c>
      <c r="C1211" s="9" t="s">
        <v>757</v>
      </c>
      <c r="D1211" s="9" t="s">
        <v>226</v>
      </c>
      <c r="E1211" s="9" t="s">
        <v>224</v>
      </c>
      <c r="F1211" s="9" t="s">
        <v>5</v>
      </c>
      <c r="G1211" s="9" t="s">
        <v>354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5"/>
        <v>21_105-110</v>
      </c>
      <c r="O1211" s="17" t="str">
        <f t="shared" si="106"/>
        <v>10_100-110</v>
      </c>
      <c r="P1211" s="17" t="str">
        <f t="shared" si="107"/>
        <v>08_80&gt;</v>
      </c>
      <c r="Q1211" s="9" t="s">
        <v>883</v>
      </c>
      <c r="R1211" s="9" t="s">
        <v>639</v>
      </c>
      <c r="S1211" s="9">
        <f t="shared" si="108"/>
        <v>533210</v>
      </c>
      <c r="T1211" s="9">
        <f t="shared" si="109"/>
        <v>7176</v>
      </c>
    </row>
    <row r="1212" spans="1:20" x14ac:dyDescent="0.25">
      <c r="A1212" s="9">
        <v>6</v>
      </c>
      <c r="B1212" s="9" t="s">
        <v>15</v>
      </c>
      <c r="C1212" s="9" t="s">
        <v>758</v>
      </c>
      <c r="D1212" s="9" t="s">
        <v>230</v>
      </c>
      <c r="E1212" s="9" t="s">
        <v>224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0">CONCATENATE(ROUNDDOWN(M1212/5000,0),"_",ROUNDDOWN(M1212/5000,0)*5,"-",ROUNDUP((M1212+1)/5000,0)*5)</f>
        <v>6_30-35</v>
      </c>
      <c r="O1212" s="17" t="str">
        <f t="shared" ref="O1212:O1274" si="111">CONCATENATE(ROUNDDOWN(M1212/10000,0),"_",ROUNDDOWN(M1212/10000,0)*10,"-",ROUNDUP((M1212+1)/10000,0)*10)</f>
        <v>3_30-40</v>
      </c>
      <c r="P1212" s="17" t="str">
        <f t="shared" ref="P1212:P1274" si="112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883</v>
      </c>
      <c r="R1212" s="9" t="s">
        <v>639</v>
      </c>
      <c r="S1212" s="9">
        <f t="shared" ref="S1212:S1274" si="113">M1212*A1212</f>
        <v>191940</v>
      </c>
      <c r="T1212" s="9">
        <f t="shared" ref="T1212:T1274" si="114">ROUND(S1212/74.3,0)</f>
        <v>2583</v>
      </c>
    </row>
    <row r="1213" spans="1:20" x14ac:dyDescent="0.25">
      <c r="A1213" s="9">
        <v>2055</v>
      </c>
      <c r="B1213" s="9" t="s">
        <v>15</v>
      </c>
      <c r="C1213" s="9" t="s">
        <v>470</v>
      </c>
      <c r="D1213" s="9" t="s">
        <v>226</v>
      </c>
      <c r="E1213" s="9" t="s">
        <v>224</v>
      </c>
      <c r="F1213" s="9" t="s">
        <v>1</v>
      </c>
      <c r="G1213" s="9" t="s">
        <v>306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0"/>
        <v>14_70-75</v>
      </c>
      <c r="O1213" s="17" t="str">
        <f t="shared" si="111"/>
        <v>7_70-80</v>
      </c>
      <c r="P1213" s="17" t="str">
        <f t="shared" si="112"/>
        <v>07_70-80</v>
      </c>
      <c r="Q1213" s="9" t="s">
        <v>883</v>
      </c>
      <c r="R1213" s="9" t="s">
        <v>639</v>
      </c>
      <c r="S1213" s="9">
        <f t="shared" si="113"/>
        <v>150962355</v>
      </c>
      <c r="T1213" s="9">
        <f t="shared" si="114"/>
        <v>2031795</v>
      </c>
    </row>
    <row r="1214" spans="1:20" x14ac:dyDescent="0.25">
      <c r="A1214" s="9">
        <v>3117</v>
      </c>
      <c r="B1214" s="9" t="s">
        <v>15</v>
      </c>
      <c r="C1214" s="9" t="s">
        <v>427</v>
      </c>
      <c r="D1214" s="9" t="s">
        <v>226</v>
      </c>
      <c r="E1214" s="9" t="s">
        <v>224</v>
      </c>
      <c r="F1214" s="9" t="s">
        <v>5</v>
      </c>
      <c r="G1214" s="9" t="s">
        <v>354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0"/>
        <v>15_75-80</v>
      </c>
      <c r="O1214" s="17" t="str">
        <f t="shared" si="111"/>
        <v>7_70-80</v>
      </c>
      <c r="P1214" s="17" t="str">
        <f t="shared" si="112"/>
        <v>07_70-80</v>
      </c>
      <c r="Q1214" s="9" t="s">
        <v>883</v>
      </c>
      <c r="R1214" s="9" t="s">
        <v>639</v>
      </c>
      <c r="S1214" s="9">
        <f t="shared" si="113"/>
        <v>246448722</v>
      </c>
      <c r="T1214" s="9">
        <f t="shared" si="114"/>
        <v>3316941</v>
      </c>
    </row>
    <row r="1215" spans="1:20" x14ac:dyDescent="0.25">
      <c r="A1215" s="9">
        <v>1013</v>
      </c>
      <c r="B1215" s="9" t="s">
        <v>15</v>
      </c>
      <c r="C1215" s="9" t="s">
        <v>317</v>
      </c>
      <c r="D1215" s="9" t="s">
        <v>225</v>
      </c>
      <c r="E1215" s="9" t="s">
        <v>224</v>
      </c>
      <c r="F1215" s="9" t="s">
        <v>5</v>
      </c>
      <c r="G1215" s="9" t="s">
        <v>170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0"/>
        <v>7_35-40</v>
      </c>
      <c r="O1215" s="17" t="str">
        <f t="shared" si="111"/>
        <v>3_30-40</v>
      </c>
      <c r="P1215" s="17" t="str">
        <f t="shared" si="112"/>
        <v>03_30-40</v>
      </c>
      <c r="Q1215" s="9" t="s">
        <v>883</v>
      </c>
      <c r="R1215" s="9" t="s">
        <v>639</v>
      </c>
      <c r="S1215" s="9">
        <f t="shared" si="113"/>
        <v>37809212</v>
      </c>
      <c r="T1215" s="9">
        <f t="shared" si="114"/>
        <v>508872</v>
      </c>
    </row>
    <row r="1216" spans="1:20" x14ac:dyDescent="0.25">
      <c r="A1216" s="9">
        <v>2293</v>
      </c>
      <c r="B1216" s="9" t="s">
        <v>15</v>
      </c>
      <c r="C1216" s="9" t="s">
        <v>120</v>
      </c>
      <c r="D1216" s="9" t="s">
        <v>225</v>
      </c>
      <c r="E1216" s="9" t="s">
        <v>224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0"/>
        <v>8_40-45</v>
      </c>
      <c r="O1216" s="17" t="str">
        <f t="shared" si="111"/>
        <v>4_40-50</v>
      </c>
      <c r="P1216" s="17" t="str">
        <f t="shared" si="112"/>
        <v>04_40-50</v>
      </c>
      <c r="Q1216" s="9" t="s">
        <v>883</v>
      </c>
      <c r="R1216" s="9" t="s">
        <v>639</v>
      </c>
      <c r="S1216" s="9">
        <f t="shared" si="113"/>
        <v>97567150</v>
      </c>
      <c r="T1216" s="9">
        <f t="shared" si="114"/>
        <v>1313151</v>
      </c>
    </row>
    <row r="1217" spans="1:20" x14ac:dyDescent="0.25">
      <c r="A1217" s="9">
        <v>246</v>
      </c>
      <c r="B1217" s="9" t="s">
        <v>15</v>
      </c>
      <c r="C1217" s="9" t="s">
        <v>121</v>
      </c>
      <c r="D1217" s="9" t="s">
        <v>225</v>
      </c>
      <c r="E1217" s="9" t="s">
        <v>224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0"/>
        <v>8_40-45</v>
      </c>
      <c r="O1217" s="17" t="str">
        <f t="shared" si="111"/>
        <v>4_40-50</v>
      </c>
      <c r="P1217" s="17" t="str">
        <f t="shared" si="112"/>
        <v>04_40-50</v>
      </c>
      <c r="Q1217" s="9" t="s">
        <v>883</v>
      </c>
      <c r="R1217" s="9" t="s">
        <v>639</v>
      </c>
      <c r="S1217" s="9">
        <f t="shared" si="113"/>
        <v>10737162</v>
      </c>
      <c r="T1217" s="9">
        <f t="shared" si="114"/>
        <v>144511</v>
      </c>
    </row>
    <row r="1218" spans="1:20" x14ac:dyDescent="0.25">
      <c r="A1218" s="9">
        <v>14</v>
      </c>
      <c r="B1218" s="9" t="s">
        <v>15</v>
      </c>
      <c r="C1218" s="9" t="s">
        <v>168</v>
      </c>
      <c r="D1218" s="9" t="s">
        <v>225</v>
      </c>
      <c r="E1218" s="9" t="s">
        <v>224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0"/>
        <v>11_55-60</v>
      </c>
      <c r="O1218" s="17" t="str">
        <f t="shared" si="111"/>
        <v>5_50-60</v>
      </c>
      <c r="P1218" s="17" t="str">
        <f t="shared" si="112"/>
        <v>05_50-60</v>
      </c>
      <c r="Q1218" s="9" t="s">
        <v>883</v>
      </c>
      <c r="R1218" s="9" t="s">
        <v>639</v>
      </c>
      <c r="S1218" s="9">
        <f t="shared" si="113"/>
        <v>771260</v>
      </c>
      <c r="T1218" s="9">
        <f t="shared" si="114"/>
        <v>10380</v>
      </c>
    </row>
    <row r="1219" spans="1:20" x14ac:dyDescent="0.25">
      <c r="A1219" s="9">
        <v>2</v>
      </c>
      <c r="B1219" s="9" t="s">
        <v>15</v>
      </c>
      <c r="C1219" s="9" t="s">
        <v>117</v>
      </c>
      <c r="D1219" s="9" t="s">
        <v>226</v>
      </c>
      <c r="E1219" s="9" t="s">
        <v>224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0"/>
        <v>13_65-70</v>
      </c>
      <c r="O1219" s="17" t="str">
        <f t="shared" si="111"/>
        <v>6_60-70</v>
      </c>
      <c r="P1219" s="17" t="str">
        <f t="shared" si="112"/>
        <v>06_60-70</v>
      </c>
      <c r="Q1219" s="9" t="s">
        <v>883</v>
      </c>
      <c r="R1219" s="9" t="s">
        <v>639</v>
      </c>
      <c r="S1219" s="9">
        <f t="shared" si="113"/>
        <v>138276</v>
      </c>
      <c r="T1219" s="9">
        <f t="shared" si="114"/>
        <v>1861</v>
      </c>
    </row>
    <row r="1220" spans="1:20" x14ac:dyDescent="0.25">
      <c r="A1220" s="9">
        <v>2934</v>
      </c>
      <c r="B1220" s="9" t="s">
        <v>15</v>
      </c>
      <c r="C1220" s="9" t="s">
        <v>759</v>
      </c>
      <c r="D1220" s="9" t="s">
        <v>225</v>
      </c>
      <c r="E1220" s="9" t="s">
        <v>224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0"/>
        <v>7_35-40</v>
      </c>
      <c r="O1220" s="17" t="str">
        <f t="shared" si="111"/>
        <v>3_30-40</v>
      </c>
      <c r="P1220" s="17" t="str">
        <f t="shared" si="112"/>
        <v>03_30-40</v>
      </c>
      <c r="Q1220" s="9" t="s">
        <v>883</v>
      </c>
      <c r="R1220" s="9" t="s">
        <v>639</v>
      </c>
      <c r="S1220" s="9">
        <f t="shared" si="113"/>
        <v>113387364</v>
      </c>
      <c r="T1220" s="9">
        <f t="shared" si="114"/>
        <v>1526075</v>
      </c>
    </row>
    <row r="1221" spans="1:20" x14ac:dyDescent="0.25">
      <c r="A1221" s="9">
        <v>3881</v>
      </c>
      <c r="B1221" s="9" t="s">
        <v>15</v>
      </c>
      <c r="C1221" s="9" t="s">
        <v>438</v>
      </c>
      <c r="D1221" s="9" t="s">
        <v>225</v>
      </c>
      <c r="E1221" s="9" t="s">
        <v>224</v>
      </c>
      <c r="F1221" s="9" t="s">
        <v>5</v>
      </c>
      <c r="G1221" s="9" t="s">
        <v>183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0"/>
        <v>8_40-45</v>
      </c>
      <c r="O1221" s="17" t="str">
        <f t="shared" si="111"/>
        <v>4_40-50</v>
      </c>
      <c r="P1221" s="17" t="str">
        <f t="shared" si="112"/>
        <v>04_40-50</v>
      </c>
      <c r="Q1221" s="9" t="s">
        <v>883</v>
      </c>
      <c r="R1221" s="9" t="s">
        <v>639</v>
      </c>
      <c r="S1221" s="9">
        <f t="shared" si="113"/>
        <v>155391359</v>
      </c>
      <c r="T1221" s="9">
        <f t="shared" si="114"/>
        <v>2091405</v>
      </c>
    </row>
    <row r="1222" spans="1:20" x14ac:dyDescent="0.25">
      <c r="A1222" s="9">
        <v>214</v>
      </c>
      <c r="B1222" s="9" t="s">
        <v>15</v>
      </c>
      <c r="C1222" s="9" t="s">
        <v>760</v>
      </c>
      <c r="D1222" s="9" t="s">
        <v>229</v>
      </c>
      <c r="E1222" s="9" t="s">
        <v>224</v>
      </c>
      <c r="F1222" s="9" t="s">
        <v>1</v>
      </c>
      <c r="G1222" s="9" t="s">
        <v>306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0"/>
        <v>17_85-90</v>
      </c>
      <c r="O1222" s="17" t="str">
        <f t="shared" si="111"/>
        <v>8_80-90</v>
      </c>
      <c r="P1222" s="17" t="str">
        <f t="shared" si="112"/>
        <v>08_80&gt;</v>
      </c>
      <c r="Q1222" s="9" t="s">
        <v>883</v>
      </c>
      <c r="R1222" s="9" t="s">
        <v>639</v>
      </c>
      <c r="S1222" s="9">
        <f t="shared" si="113"/>
        <v>18413202</v>
      </c>
      <c r="T1222" s="9">
        <f t="shared" si="114"/>
        <v>247822</v>
      </c>
    </row>
    <row r="1223" spans="1:20" x14ac:dyDescent="0.25">
      <c r="A1223" s="9">
        <v>48</v>
      </c>
      <c r="B1223" s="9" t="s">
        <v>15</v>
      </c>
      <c r="C1223" s="9" t="s">
        <v>433</v>
      </c>
      <c r="D1223" s="9" t="s">
        <v>226</v>
      </c>
      <c r="E1223" s="9" t="s">
        <v>224</v>
      </c>
      <c r="F1223" s="9" t="s">
        <v>1</v>
      </c>
      <c r="G1223" s="9" t="s">
        <v>306</v>
      </c>
      <c r="H1223" s="9" t="s">
        <v>198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0"/>
        <v>19_95-100</v>
      </c>
      <c r="O1223" s="17" t="str">
        <f t="shared" si="111"/>
        <v>9_90-100</v>
      </c>
      <c r="P1223" s="17" t="str">
        <f t="shared" si="112"/>
        <v>08_80&gt;</v>
      </c>
      <c r="Q1223" s="9" t="s">
        <v>883</v>
      </c>
      <c r="R1223" s="9" t="s">
        <v>639</v>
      </c>
      <c r="S1223" s="9">
        <f t="shared" si="113"/>
        <v>4640352</v>
      </c>
      <c r="T1223" s="9">
        <f t="shared" si="114"/>
        <v>62454</v>
      </c>
    </row>
    <row r="1224" spans="1:20" x14ac:dyDescent="0.25">
      <c r="A1224" s="9">
        <v>23</v>
      </c>
      <c r="B1224" s="9" t="s">
        <v>15</v>
      </c>
      <c r="C1224" s="9" t="s">
        <v>761</v>
      </c>
      <c r="D1224" s="9" t="s">
        <v>226</v>
      </c>
      <c r="E1224" s="9" t="s">
        <v>224</v>
      </c>
      <c r="F1224" s="9" t="s">
        <v>1</v>
      </c>
      <c r="G1224" s="9" t="s">
        <v>306</v>
      </c>
      <c r="H1224" s="9" t="s">
        <v>154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0"/>
        <v>19_95-100</v>
      </c>
      <c r="O1224" s="17" t="str">
        <f t="shared" si="111"/>
        <v>9_90-100</v>
      </c>
      <c r="P1224" s="17" t="str">
        <f t="shared" si="112"/>
        <v>08_80&gt;</v>
      </c>
      <c r="Q1224" s="9" t="s">
        <v>883</v>
      </c>
      <c r="R1224" s="9" t="s">
        <v>639</v>
      </c>
      <c r="S1224" s="9">
        <f t="shared" si="113"/>
        <v>2207977</v>
      </c>
      <c r="T1224" s="9">
        <f t="shared" si="114"/>
        <v>29717</v>
      </c>
    </row>
    <row r="1225" spans="1:20" x14ac:dyDescent="0.25">
      <c r="A1225" s="9">
        <v>636</v>
      </c>
      <c r="B1225" s="9" t="s">
        <v>15</v>
      </c>
      <c r="C1225" s="9" t="s">
        <v>471</v>
      </c>
      <c r="D1225" s="9" t="s">
        <v>226</v>
      </c>
      <c r="E1225" s="9" t="s">
        <v>224</v>
      </c>
      <c r="F1225" s="9" t="s">
        <v>5</v>
      </c>
      <c r="G1225" s="9" t="s">
        <v>354</v>
      </c>
      <c r="H1225" s="9" t="s">
        <v>148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0"/>
        <v>22_110-115</v>
      </c>
      <c r="O1225" s="17" t="str">
        <f t="shared" si="111"/>
        <v>11_110-120</v>
      </c>
      <c r="P1225" s="17" t="str">
        <f t="shared" si="112"/>
        <v>08_80&gt;</v>
      </c>
      <c r="Q1225" s="9" t="s">
        <v>883</v>
      </c>
      <c r="R1225" s="9" t="s">
        <v>639</v>
      </c>
      <c r="S1225" s="9">
        <f t="shared" si="113"/>
        <v>70660236</v>
      </c>
      <c r="T1225" s="9">
        <f t="shared" si="114"/>
        <v>951013</v>
      </c>
    </row>
    <row r="1226" spans="1:20" x14ac:dyDescent="0.25">
      <c r="A1226" s="9">
        <v>322</v>
      </c>
      <c r="B1226" s="9" t="s">
        <v>15</v>
      </c>
      <c r="C1226" s="9" t="s">
        <v>434</v>
      </c>
      <c r="D1226" s="9" t="s">
        <v>226</v>
      </c>
      <c r="E1226" s="9" t="s">
        <v>224</v>
      </c>
      <c r="F1226" s="9" t="s">
        <v>5</v>
      </c>
      <c r="G1226" s="9" t="s">
        <v>354</v>
      </c>
      <c r="H1226" s="9" t="s">
        <v>149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0"/>
        <v>20_100-105</v>
      </c>
      <c r="O1226" s="17" t="str">
        <f t="shared" si="111"/>
        <v>10_100-110</v>
      </c>
      <c r="P1226" s="17" t="str">
        <f t="shared" si="112"/>
        <v>08_80&gt;</v>
      </c>
      <c r="Q1226" s="9" t="s">
        <v>883</v>
      </c>
      <c r="R1226" s="9" t="s">
        <v>639</v>
      </c>
      <c r="S1226" s="9">
        <f t="shared" si="113"/>
        <v>33138630</v>
      </c>
      <c r="T1226" s="9">
        <f t="shared" si="114"/>
        <v>446011</v>
      </c>
    </row>
    <row r="1227" spans="1:20" x14ac:dyDescent="0.25">
      <c r="A1227" s="9">
        <v>124</v>
      </c>
      <c r="B1227" s="9" t="s">
        <v>15</v>
      </c>
      <c r="C1227" s="9" t="s">
        <v>428</v>
      </c>
      <c r="D1227" s="9" t="s">
        <v>226</v>
      </c>
      <c r="E1227" s="9" t="s">
        <v>224</v>
      </c>
      <c r="F1227" s="9" t="s">
        <v>5</v>
      </c>
      <c r="G1227" s="9" t="s">
        <v>354</v>
      </c>
      <c r="H1227" s="9" t="s">
        <v>198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0"/>
        <v>21_105-110</v>
      </c>
      <c r="O1227" s="17" t="str">
        <f t="shared" si="111"/>
        <v>10_100-110</v>
      </c>
      <c r="P1227" s="17" t="str">
        <f t="shared" si="112"/>
        <v>08_80&gt;</v>
      </c>
      <c r="Q1227" s="9" t="s">
        <v>883</v>
      </c>
      <c r="R1227" s="9" t="s">
        <v>639</v>
      </c>
      <c r="S1227" s="9">
        <f t="shared" si="113"/>
        <v>13459332</v>
      </c>
      <c r="T1227" s="9">
        <f t="shared" si="114"/>
        <v>181148</v>
      </c>
    </row>
    <row r="1228" spans="1:20" x14ac:dyDescent="0.25">
      <c r="A1228" s="9">
        <v>147</v>
      </c>
      <c r="B1228" s="9" t="s">
        <v>15</v>
      </c>
      <c r="C1228" s="9" t="s">
        <v>435</v>
      </c>
      <c r="D1228" s="9" t="s">
        <v>226</v>
      </c>
      <c r="E1228" s="9" t="s">
        <v>224</v>
      </c>
      <c r="F1228" s="9" t="s">
        <v>5</v>
      </c>
      <c r="G1228" s="9" t="s">
        <v>354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0"/>
        <v>32_160-165</v>
      </c>
      <c r="O1228" s="17" t="str">
        <f t="shared" si="111"/>
        <v>16_160-170</v>
      </c>
      <c r="P1228" s="17" t="str">
        <f t="shared" si="112"/>
        <v>08_80&gt;</v>
      </c>
      <c r="Q1228" s="9" t="s">
        <v>883</v>
      </c>
      <c r="R1228" s="9" t="s">
        <v>639</v>
      </c>
      <c r="S1228" s="9">
        <f t="shared" si="113"/>
        <v>24096681</v>
      </c>
      <c r="T1228" s="9">
        <f t="shared" si="114"/>
        <v>324316</v>
      </c>
    </row>
    <row r="1229" spans="1:20" x14ac:dyDescent="0.25">
      <c r="A1229" s="9">
        <v>24</v>
      </c>
      <c r="B1229" s="9" t="s">
        <v>15</v>
      </c>
      <c r="C1229" s="9" t="s">
        <v>508</v>
      </c>
      <c r="D1229" s="9" t="s">
        <v>226</v>
      </c>
      <c r="E1229" s="9" t="s">
        <v>224</v>
      </c>
      <c r="F1229" s="9" t="s">
        <v>5</v>
      </c>
      <c r="G1229" s="9" t="s">
        <v>354</v>
      </c>
      <c r="H1229" s="9" t="s">
        <v>346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0"/>
        <v>39_195-200</v>
      </c>
      <c r="O1229" s="17" t="str">
        <f t="shared" si="111"/>
        <v>19_190-200</v>
      </c>
      <c r="P1229" s="17" t="str">
        <f t="shared" si="112"/>
        <v>08_80&gt;</v>
      </c>
      <c r="Q1229" s="9" t="s">
        <v>883</v>
      </c>
      <c r="R1229" s="9" t="s">
        <v>639</v>
      </c>
      <c r="S1229" s="9">
        <f t="shared" si="113"/>
        <v>4771800</v>
      </c>
      <c r="T1229" s="9">
        <f t="shared" si="114"/>
        <v>64223</v>
      </c>
    </row>
    <row r="1230" spans="1:20" x14ac:dyDescent="0.25">
      <c r="A1230" s="9">
        <v>15</v>
      </c>
      <c r="B1230" s="9" t="s">
        <v>15</v>
      </c>
      <c r="C1230" s="9" t="s">
        <v>871</v>
      </c>
      <c r="D1230" s="9" t="s">
        <v>226</v>
      </c>
      <c r="E1230" s="9" t="s">
        <v>224</v>
      </c>
      <c r="F1230" s="9" t="s">
        <v>5</v>
      </c>
      <c r="G1230" s="9" t="s">
        <v>354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0"/>
        <v>28_140-145</v>
      </c>
      <c r="O1230" s="17" t="str">
        <f t="shared" si="111"/>
        <v>14_140-150</v>
      </c>
      <c r="P1230" s="17" t="str">
        <f t="shared" si="112"/>
        <v>08_80&gt;</v>
      </c>
      <c r="Q1230" s="9" t="s">
        <v>883</v>
      </c>
      <c r="R1230" s="9" t="s">
        <v>639</v>
      </c>
      <c r="S1230" s="9">
        <f t="shared" si="113"/>
        <v>2135700</v>
      </c>
      <c r="T1230" s="9">
        <f t="shared" si="114"/>
        <v>28744</v>
      </c>
    </row>
    <row r="1231" spans="1:20" x14ac:dyDescent="0.25">
      <c r="A1231" s="9">
        <v>160</v>
      </c>
      <c r="B1231" s="9" t="s">
        <v>15</v>
      </c>
      <c r="C1231" s="9" t="s">
        <v>147</v>
      </c>
      <c r="D1231" s="9" t="s">
        <v>226</v>
      </c>
      <c r="E1231" s="9" t="s">
        <v>224</v>
      </c>
      <c r="F1231" s="9" t="s">
        <v>5</v>
      </c>
      <c r="G1231" s="9" t="s">
        <v>75</v>
      </c>
      <c r="H1231" s="9" t="s">
        <v>148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0"/>
        <v>19_95-100</v>
      </c>
      <c r="O1231" s="17" t="str">
        <f t="shared" si="111"/>
        <v>9_90-100</v>
      </c>
      <c r="P1231" s="17" t="str">
        <f t="shared" si="112"/>
        <v>08_80&gt;</v>
      </c>
      <c r="Q1231" s="9" t="s">
        <v>883</v>
      </c>
      <c r="R1231" s="9" t="s">
        <v>639</v>
      </c>
      <c r="S1231" s="9">
        <f t="shared" si="113"/>
        <v>15212800</v>
      </c>
      <c r="T1231" s="9">
        <f t="shared" si="114"/>
        <v>204748</v>
      </c>
    </row>
    <row r="1232" spans="1:20" x14ac:dyDescent="0.25">
      <c r="A1232" s="9">
        <v>27</v>
      </c>
      <c r="B1232" s="9" t="s">
        <v>15</v>
      </c>
      <c r="C1232" s="9" t="s">
        <v>232</v>
      </c>
      <c r="D1232" s="9" t="s">
        <v>229</v>
      </c>
      <c r="E1232" s="9" t="s">
        <v>228</v>
      </c>
      <c r="F1232" s="9" t="s">
        <v>5</v>
      </c>
      <c r="G1232" s="9" t="s">
        <v>170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0"/>
        <v>13_65-70</v>
      </c>
      <c r="O1232" s="17" t="str">
        <f t="shared" si="111"/>
        <v>6_60-70</v>
      </c>
      <c r="P1232" s="17" t="str">
        <f t="shared" si="112"/>
        <v>06_60-70</v>
      </c>
      <c r="Q1232" s="9" t="s">
        <v>883</v>
      </c>
      <c r="R1232" s="9" t="s">
        <v>639</v>
      </c>
      <c r="S1232" s="9">
        <f t="shared" si="113"/>
        <v>1876797</v>
      </c>
      <c r="T1232" s="9">
        <f t="shared" si="114"/>
        <v>25260</v>
      </c>
    </row>
    <row r="1233" spans="1:20" x14ac:dyDescent="0.25">
      <c r="A1233" s="9">
        <v>1163</v>
      </c>
      <c r="B1233" s="9" t="s">
        <v>15</v>
      </c>
      <c r="C1233" s="9" t="s">
        <v>603</v>
      </c>
      <c r="D1233" s="9" t="s">
        <v>229</v>
      </c>
      <c r="E1233" s="9" t="s">
        <v>228</v>
      </c>
      <c r="F1233" s="9" t="s">
        <v>5</v>
      </c>
      <c r="G1233" s="9" t="s">
        <v>525</v>
      </c>
      <c r="H1233" s="9" t="s">
        <v>2</v>
      </c>
      <c r="I1233" s="9">
        <v>13</v>
      </c>
      <c r="J1233" s="9" t="s">
        <v>604</v>
      </c>
      <c r="L1233" s="9" t="s">
        <v>50</v>
      </c>
      <c r="M1233" s="9">
        <v>84192</v>
      </c>
      <c r="N1233" s="17" t="str">
        <f t="shared" si="110"/>
        <v>16_80-85</v>
      </c>
      <c r="O1233" s="17" t="str">
        <f t="shared" si="111"/>
        <v>8_80-90</v>
      </c>
      <c r="P1233" s="17" t="str">
        <f t="shared" si="112"/>
        <v>08_80&gt;</v>
      </c>
      <c r="Q1233" s="9" t="s">
        <v>883</v>
      </c>
      <c r="R1233" s="9" t="s">
        <v>639</v>
      </c>
      <c r="S1233" s="9">
        <f t="shared" si="113"/>
        <v>97915296</v>
      </c>
      <c r="T1233" s="9">
        <f t="shared" si="114"/>
        <v>1317837</v>
      </c>
    </row>
    <row r="1234" spans="1:20" x14ac:dyDescent="0.25">
      <c r="A1234" s="9">
        <v>772</v>
      </c>
      <c r="B1234" s="9" t="s">
        <v>15</v>
      </c>
      <c r="C1234" s="9" t="s">
        <v>762</v>
      </c>
      <c r="D1234" s="9" t="s">
        <v>229</v>
      </c>
      <c r="E1234" s="9" t="s">
        <v>228</v>
      </c>
      <c r="F1234" s="9" t="s">
        <v>1</v>
      </c>
      <c r="G1234" s="9" t="s">
        <v>306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0"/>
        <v>11_55-60</v>
      </c>
      <c r="O1234" s="17" t="str">
        <f t="shared" si="111"/>
        <v>5_50-60</v>
      </c>
      <c r="P1234" s="17" t="str">
        <f t="shared" si="112"/>
        <v>05_50-60</v>
      </c>
      <c r="Q1234" s="9" t="s">
        <v>883</v>
      </c>
      <c r="R1234" s="9" t="s">
        <v>639</v>
      </c>
      <c r="S1234" s="9">
        <f t="shared" si="113"/>
        <v>44545944</v>
      </c>
      <c r="T1234" s="9">
        <f t="shared" si="114"/>
        <v>599542</v>
      </c>
    </row>
    <row r="1235" spans="1:20" x14ac:dyDescent="0.25">
      <c r="A1235" s="9">
        <v>881</v>
      </c>
      <c r="B1235" s="9" t="s">
        <v>15</v>
      </c>
      <c r="C1235" s="9" t="s">
        <v>302</v>
      </c>
      <c r="D1235" s="9" t="s">
        <v>229</v>
      </c>
      <c r="E1235" s="9" t="s">
        <v>228</v>
      </c>
      <c r="F1235" s="9" t="s">
        <v>5</v>
      </c>
      <c r="G1235" s="9" t="s">
        <v>170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0"/>
        <v>11_55-60</v>
      </c>
      <c r="O1235" s="17" t="str">
        <f t="shared" si="111"/>
        <v>5_50-60</v>
      </c>
      <c r="P1235" s="17" t="str">
        <f t="shared" si="112"/>
        <v>05_50-60</v>
      </c>
      <c r="Q1235" s="9" t="s">
        <v>883</v>
      </c>
      <c r="R1235" s="9" t="s">
        <v>639</v>
      </c>
      <c r="S1235" s="9">
        <f t="shared" si="113"/>
        <v>50495396</v>
      </c>
      <c r="T1235" s="9">
        <f t="shared" si="114"/>
        <v>679615</v>
      </c>
    </row>
    <row r="1236" spans="1:20" x14ac:dyDescent="0.25">
      <c r="A1236" s="9">
        <v>301</v>
      </c>
      <c r="B1236" s="9" t="s">
        <v>15</v>
      </c>
      <c r="C1236" s="9" t="s">
        <v>605</v>
      </c>
      <c r="D1236" s="9" t="s">
        <v>229</v>
      </c>
      <c r="E1236" s="9" t="s">
        <v>228</v>
      </c>
      <c r="F1236" s="9" t="s">
        <v>5</v>
      </c>
      <c r="G1236" s="9" t="s">
        <v>525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0"/>
        <v>14_70-75</v>
      </c>
      <c r="O1236" s="17" t="str">
        <f t="shared" si="111"/>
        <v>7_70-80</v>
      </c>
      <c r="P1236" s="17" t="str">
        <f t="shared" si="112"/>
        <v>07_70-80</v>
      </c>
      <c r="Q1236" s="9" t="s">
        <v>883</v>
      </c>
      <c r="R1236" s="9" t="s">
        <v>639</v>
      </c>
      <c r="S1236" s="9">
        <f t="shared" si="113"/>
        <v>21177457</v>
      </c>
      <c r="T1236" s="9">
        <f t="shared" si="114"/>
        <v>285026</v>
      </c>
    </row>
    <row r="1237" spans="1:20" x14ac:dyDescent="0.25">
      <c r="A1237" s="9">
        <v>45</v>
      </c>
      <c r="B1237" s="9" t="s">
        <v>15</v>
      </c>
      <c r="C1237" s="9" t="s">
        <v>763</v>
      </c>
      <c r="D1237" s="9" t="s">
        <v>229</v>
      </c>
      <c r="E1237" s="9" t="s">
        <v>228</v>
      </c>
      <c r="F1237" s="9" t="s">
        <v>5</v>
      </c>
      <c r="G1237" s="9" t="s">
        <v>525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0"/>
        <v>14_70-75</v>
      </c>
      <c r="O1237" s="17" t="str">
        <f t="shared" si="111"/>
        <v>7_70-80</v>
      </c>
      <c r="P1237" s="17" t="str">
        <f t="shared" si="112"/>
        <v>07_70-80</v>
      </c>
      <c r="Q1237" s="9" t="s">
        <v>883</v>
      </c>
      <c r="R1237" s="9" t="s">
        <v>639</v>
      </c>
      <c r="S1237" s="9">
        <f t="shared" si="113"/>
        <v>3347325</v>
      </c>
      <c r="T1237" s="9">
        <f t="shared" si="114"/>
        <v>45051</v>
      </c>
    </row>
    <row r="1238" spans="1:20" x14ac:dyDescent="0.25">
      <c r="A1238" s="9">
        <v>696</v>
      </c>
      <c r="B1238" s="9" t="s">
        <v>15</v>
      </c>
      <c r="C1238" s="9" t="s">
        <v>606</v>
      </c>
      <c r="D1238" s="9" t="s">
        <v>225</v>
      </c>
      <c r="E1238" s="9" t="s">
        <v>228</v>
      </c>
      <c r="F1238" s="9" t="s">
        <v>1</v>
      </c>
      <c r="G1238" s="9" t="s">
        <v>306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0"/>
        <v>12_60-65</v>
      </c>
      <c r="O1238" s="17" t="str">
        <f t="shared" si="111"/>
        <v>6_60-70</v>
      </c>
      <c r="P1238" s="17" t="str">
        <f t="shared" si="112"/>
        <v>06_60-70</v>
      </c>
      <c r="Q1238" s="9" t="s">
        <v>883</v>
      </c>
      <c r="R1238" s="9" t="s">
        <v>639</v>
      </c>
      <c r="S1238" s="9">
        <f t="shared" si="113"/>
        <v>42312624</v>
      </c>
      <c r="T1238" s="9">
        <f t="shared" si="114"/>
        <v>569483</v>
      </c>
    </row>
    <row r="1239" spans="1:20" x14ac:dyDescent="0.25">
      <c r="A1239" s="9">
        <v>1041</v>
      </c>
      <c r="B1239" s="9" t="s">
        <v>15</v>
      </c>
      <c r="C1239" s="9" t="s">
        <v>233</v>
      </c>
      <c r="D1239" s="9" t="s">
        <v>225</v>
      </c>
      <c r="E1239" s="9" t="s">
        <v>228</v>
      </c>
      <c r="F1239" s="9" t="s">
        <v>5</v>
      </c>
      <c r="G1239" s="9" t="s">
        <v>183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0"/>
        <v>12_60-65</v>
      </c>
      <c r="O1239" s="17" t="str">
        <f t="shared" si="111"/>
        <v>6_60-70</v>
      </c>
      <c r="P1239" s="17" t="str">
        <f t="shared" si="112"/>
        <v>06_60-70</v>
      </c>
      <c r="Q1239" s="9" t="s">
        <v>883</v>
      </c>
      <c r="R1239" s="9" t="s">
        <v>639</v>
      </c>
      <c r="S1239" s="9">
        <f t="shared" si="113"/>
        <v>63008607</v>
      </c>
      <c r="T1239" s="9">
        <f t="shared" si="114"/>
        <v>848030</v>
      </c>
    </row>
    <row r="1240" spans="1:20" x14ac:dyDescent="0.25">
      <c r="A1240" s="9">
        <v>247</v>
      </c>
      <c r="B1240" s="9" t="s">
        <v>15</v>
      </c>
      <c r="C1240" s="9" t="s">
        <v>576</v>
      </c>
      <c r="D1240" s="9" t="s">
        <v>225</v>
      </c>
      <c r="E1240" s="9" t="s">
        <v>228</v>
      </c>
      <c r="F1240" s="9" t="s">
        <v>5</v>
      </c>
      <c r="G1240" s="9" t="s">
        <v>525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0"/>
        <v>11_55-60</v>
      </c>
      <c r="O1240" s="17" t="str">
        <f t="shared" si="111"/>
        <v>5_50-60</v>
      </c>
      <c r="P1240" s="17" t="str">
        <f t="shared" si="112"/>
        <v>05_50-60</v>
      </c>
      <c r="Q1240" s="9" t="s">
        <v>883</v>
      </c>
      <c r="R1240" s="9" t="s">
        <v>639</v>
      </c>
      <c r="S1240" s="9">
        <f t="shared" si="113"/>
        <v>14769859</v>
      </c>
      <c r="T1240" s="9">
        <f t="shared" si="114"/>
        <v>198787</v>
      </c>
    </row>
    <row r="1241" spans="1:20" x14ac:dyDescent="0.25">
      <c r="A1241" s="9">
        <v>85</v>
      </c>
      <c r="B1241" s="9" t="s">
        <v>15</v>
      </c>
      <c r="C1241" s="9" t="s">
        <v>632</v>
      </c>
      <c r="D1241" s="9" t="s">
        <v>226</v>
      </c>
      <c r="E1241" s="9" t="s">
        <v>228</v>
      </c>
      <c r="F1241" s="9" t="s">
        <v>5</v>
      </c>
      <c r="G1241" s="9" t="s">
        <v>354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0"/>
        <v>23_115-120</v>
      </c>
      <c r="O1241" s="17" t="str">
        <f t="shared" si="111"/>
        <v>11_110-120</v>
      </c>
      <c r="P1241" s="17" t="str">
        <f t="shared" si="112"/>
        <v>08_80&gt;</v>
      </c>
      <c r="Q1241" s="9" t="s">
        <v>883</v>
      </c>
      <c r="R1241" s="9" t="s">
        <v>639</v>
      </c>
      <c r="S1241" s="9">
        <f t="shared" si="113"/>
        <v>9798290</v>
      </c>
      <c r="T1241" s="9">
        <f t="shared" si="114"/>
        <v>131875</v>
      </c>
    </row>
    <row r="1242" spans="1:20" x14ac:dyDescent="0.25">
      <c r="A1242" s="9">
        <v>138</v>
      </c>
      <c r="B1242" s="9" t="s">
        <v>15</v>
      </c>
      <c r="C1242" s="9" t="s">
        <v>509</v>
      </c>
      <c r="D1242" s="9" t="s">
        <v>229</v>
      </c>
      <c r="E1242" s="9" t="s">
        <v>228</v>
      </c>
      <c r="F1242" s="9" t="s">
        <v>1</v>
      </c>
      <c r="G1242" s="9" t="s">
        <v>306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0"/>
        <v>12_60-65</v>
      </c>
      <c r="O1242" s="17" t="str">
        <f t="shared" si="111"/>
        <v>6_60-70</v>
      </c>
      <c r="P1242" s="17" t="str">
        <f t="shared" si="112"/>
        <v>06_60-70</v>
      </c>
      <c r="Q1242" s="9" t="s">
        <v>883</v>
      </c>
      <c r="R1242" s="9" t="s">
        <v>639</v>
      </c>
      <c r="S1242" s="9">
        <f t="shared" si="113"/>
        <v>8734848</v>
      </c>
      <c r="T1242" s="9">
        <f t="shared" si="114"/>
        <v>117562</v>
      </c>
    </row>
    <row r="1243" spans="1:20" x14ac:dyDescent="0.25">
      <c r="A1243" s="9">
        <v>525</v>
      </c>
      <c r="B1243" s="9" t="s">
        <v>15</v>
      </c>
      <c r="C1243" s="9" t="s">
        <v>766</v>
      </c>
      <c r="D1243" s="9" t="s">
        <v>229</v>
      </c>
      <c r="E1243" s="9" t="s">
        <v>228</v>
      </c>
      <c r="F1243" s="9" t="s">
        <v>5</v>
      </c>
      <c r="G1243" s="9" t="s">
        <v>525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0"/>
        <v>14_70-75</v>
      </c>
      <c r="O1243" s="17" t="str">
        <f t="shared" si="111"/>
        <v>7_70-80</v>
      </c>
      <c r="P1243" s="17" t="str">
        <f t="shared" si="112"/>
        <v>07_70-80</v>
      </c>
      <c r="Q1243" s="9" t="s">
        <v>883</v>
      </c>
      <c r="R1243" s="9" t="s">
        <v>639</v>
      </c>
      <c r="S1243" s="9">
        <f t="shared" si="113"/>
        <v>37878225</v>
      </c>
      <c r="T1243" s="9">
        <f t="shared" si="114"/>
        <v>509801</v>
      </c>
    </row>
    <row r="1244" spans="1:20" x14ac:dyDescent="0.25">
      <c r="A1244" s="9">
        <v>422</v>
      </c>
      <c r="B1244" s="9" t="s">
        <v>15</v>
      </c>
      <c r="C1244" s="9" t="s">
        <v>217</v>
      </c>
      <c r="D1244" s="9" t="s">
        <v>229</v>
      </c>
      <c r="E1244" s="9" t="s">
        <v>228</v>
      </c>
      <c r="F1244" s="9" t="s">
        <v>5</v>
      </c>
      <c r="G1244" s="9" t="s">
        <v>170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0"/>
        <v>15_75-80</v>
      </c>
      <c r="O1244" s="17" t="str">
        <f t="shared" si="111"/>
        <v>7_70-80</v>
      </c>
      <c r="P1244" s="17" t="str">
        <f t="shared" si="112"/>
        <v>07_70-80</v>
      </c>
      <c r="Q1244" s="9" t="s">
        <v>883</v>
      </c>
      <c r="R1244" s="9" t="s">
        <v>639</v>
      </c>
      <c r="S1244" s="9">
        <f t="shared" si="113"/>
        <v>32323934</v>
      </c>
      <c r="T1244" s="9">
        <f t="shared" si="114"/>
        <v>435046</v>
      </c>
    </row>
    <row r="1245" spans="1:20" x14ac:dyDescent="0.25">
      <c r="A1245" s="9">
        <v>217</v>
      </c>
      <c r="B1245" s="9" t="s">
        <v>15</v>
      </c>
      <c r="C1245" s="9" t="s">
        <v>510</v>
      </c>
      <c r="D1245" s="9" t="s">
        <v>225</v>
      </c>
      <c r="E1245" s="9" t="s">
        <v>228</v>
      </c>
      <c r="F1245" s="9" t="s">
        <v>1</v>
      </c>
      <c r="G1245" s="9" t="s">
        <v>306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0"/>
        <v>12_60-65</v>
      </c>
      <c r="O1245" s="17" t="str">
        <f t="shared" si="111"/>
        <v>6_60-70</v>
      </c>
      <c r="P1245" s="17" t="str">
        <f t="shared" si="112"/>
        <v>06_60-70</v>
      </c>
      <c r="Q1245" s="9" t="s">
        <v>883</v>
      </c>
      <c r="R1245" s="9" t="s">
        <v>639</v>
      </c>
      <c r="S1245" s="9">
        <f t="shared" si="113"/>
        <v>13569661</v>
      </c>
      <c r="T1245" s="9">
        <f t="shared" si="114"/>
        <v>182633</v>
      </c>
    </row>
    <row r="1246" spans="1:20" x14ac:dyDescent="0.25">
      <c r="A1246" s="9">
        <v>330</v>
      </c>
      <c r="B1246" s="9" t="s">
        <v>15</v>
      </c>
      <c r="C1246" s="9" t="s">
        <v>767</v>
      </c>
      <c r="D1246" s="9" t="s">
        <v>225</v>
      </c>
      <c r="E1246" s="9" t="s">
        <v>228</v>
      </c>
      <c r="F1246" s="9" t="s">
        <v>5</v>
      </c>
      <c r="G1246" s="9" t="s">
        <v>525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0"/>
        <v>16_80-85</v>
      </c>
      <c r="O1246" s="17" t="str">
        <f t="shared" si="111"/>
        <v>8_80-90</v>
      </c>
      <c r="P1246" s="17" t="str">
        <f t="shared" si="112"/>
        <v>08_80&gt;</v>
      </c>
      <c r="Q1246" s="9" t="s">
        <v>883</v>
      </c>
      <c r="R1246" s="9" t="s">
        <v>639</v>
      </c>
      <c r="S1246" s="9">
        <f t="shared" si="113"/>
        <v>26930970</v>
      </c>
      <c r="T1246" s="9">
        <f t="shared" si="114"/>
        <v>362463</v>
      </c>
    </row>
    <row r="1247" spans="1:20" x14ac:dyDescent="0.25">
      <c r="A1247" s="9">
        <v>322</v>
      </c>
      <c r="B1247" s="9" t="s">
        <v>15</v>
      </c>
      <c r="C1247" s="9" t="s">
        <v>218</v>
      </c>
      <c r="D1247" s="9" t="s">
        <v>225</v>
      </c>
      <c r="E1247" s="9" t="s">
        <v>228</v>
      </c>
      <c r="F1247" s="9" t="s">
        <v>5</v>
      </c>
      <c r="G1247" s="9" t="s">
        <v>170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0"/>
        <v>15_75-80</v>
      </c>
      <c r="O1247" s="17" t="str">
        <f t="shared" si="111"/>
        <v>7_70-80</v>
      </c>
      <c r="P1247" s="17" t="str">
        <f t="shared" si="112"/>
        <v>07_70-80</v>
      </c>
      <c r="Q1247" s="9" t="s">
        <v>883</v>
      </c>
      <c r="R1247" s="9" t="s">
        <v>639</v>
      </c>
      <c r="S1247" s="9">
        <f t="shared" si="113"/>
        <v>24788204</v>
      </c>
      <c r="T1247" s="9">
        <f t="shared" si="114"/>
        <v>333623</v>
      </c>
    </row>
    <row r="1248" spans="1:20" x14ac:dyDescent="0.25">
      <c r="A1248" s="9">
        <v>187</v>
      </c>
      <c r="B1248" s="9" t="s">
        <v>15</v>
      </c>
      <c r="C1248" s="9" t="s">
        <v>219</v>
      </c>
      <c r="D1248" s="9" t="s">
        <v>229</v>
      </c>
      <c r="E1248" s="9" t="s">
        <v>228</v>
      </c>
      <c r="F1248" s="9" t="s">
        <v>5</v>
      </c>
      <c r="G1248" s="9" t="s">
        <v>170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0"/>
        <v>16_80-85</v>
      </c>
      <c r="O1248" s="17" t="str">
        <f t="shared" si="111"/>
        <v>8_80-90</v>
      </c>
      <c r="P1248" s="17" t="str">
        <f t="shared" si="112"/>
        <v>08_80&gt;</v>
      </c>
      <c r="Q1248" s="9" t="s">
        <v>883</v>
      </c>
      <c r="R1248" s="9" t="s">
        <v>639</v>
      </c>
      <c r="S1248" s="9">
        <f t="shared" si="113"/>
        <v>15128861</v>
      </c>
      <c r="T1248" s="9">
        <f t="shared" si="114"/>
        <v>203619</v>
      </c>
    </row>
    <row r="1249" spans="1:20" x14ac:dyDescent="0.25">
      <c r="A1249" s="9">
        <v>206</v>
      </c>
      <c r="B1249" s="9" t="s">
        <v>15</v>
      </c>
      <c r="C1249" s="9" t="s">
        <v>607</v>
      </c>
      <c r="D1249" s="9" t="s">
        <v>229</v>
      </c>
      <c r="E1249" s="9" t="s">
        <v>228</v>
      </c>
      <c r="F1249" s="9" t="s">
        <v>5</v>
      </c>
      <c r="G1249" s="9" t="s">
        <v>525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0"/>
        <v>14_70-75</v>
      </c>
      <c r="O1249" s="17" t="str">
        <f t="shared" si="111"/>
        <v>7_70-80</v>
      </c>
      <c r="P1249" s="17" t="str">
        <f t="shared" si="112"/>
        <v>07_70-80</v>
      </c>
      <c r="Q1249" s="9" t="s">
        <v>883</v>
      </c>
      <c r="R1249" s="9" t="s">
        <v>639</v>
      </c>
      <c r="S1249" s="9">
        <f t="shared" si="113"/>
        <v>15122254</v>
      </c>
      <c r="T1249" s="9">
        <f t="shared" si="114"/>
        <v>203530</v>
      </c>
    </row>
    <row r="1250" spans="1:20" x14ac:dyDescent="0.25">
      <c r="A1250" s="9">
        <v>42</v>
      </c>
      <c r="B1250" s="9" t="s">
        <v>15</v>
      </c>
      <c r="C1250" s="9" t="s">
        <v>220</v>
      </c>
      <c r="D1250" s="9" t="s">
        <v>229</v>
      </c>
      <c r="E1250" s="9" t="s">
        <v>228</v>
      </c>
      <c r="F1250" s="9" t="s">
        <v>5</v>
      </c>
      <c r="G1250" s="9" t="s">
        <v>170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0"/>
        <v>17_85-90</v>
      </c>
      <c r="O1250" s="17" t="str">
        <f t="shared" si="111"/>
        <v>8_80-90</v>
      </c>
      <c r="P1250" s="17" t="str">
        <f t="shared" si="112"/>
        <v>08_80&gt;</v>
      </c>
      <c r="Q1250" s="9" t="s">
        <v>883</v>
      </c>
      <c r="R1250" s="9" t="s">
        <v>639</v>
      </c>
      <c r="S1250" s="9">
        <f t="shared" si="113"/>
        <v>3761268</v>
      </c>
      <c r="T1250" s="9">
        <f t="shared" si="114"/>
        <v>50623</v>
      </c>
    </row>
    <row r="1251" spans="1:20" x14ac:dyDescent="0.25">
      <c r="A1251" s="9">
        <v>15</v>
      </c>
      <c r="B1251" s="9" t="s">
        <v>15</v>
      </c>
      <c r="C1251" s="9" t="s">
        <v>769</v>
      </c>
      <c r="D1251" s="9" t="s">
        <v>229</v>
      </c>
      <c r="E1251" s="9" t="s">
        <v>228</v>
      </c>
      <c r="F1251" s="9" t="s">
        <v>5</v>
      </c>
      <c r="G1251" s="9" t="s">
        <v>525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0"/>
        <v>22_110-115</v>
      </c>
      <c r="O1251" s="17" t="str">
        <f t="shared" si="111"/>
        <v>11_110-120</v>
      </c>
      <c r="P1251" s="17" t="str">
        <f t="shared" si="112"/>
        <v>08_80&gt;</v>
      </c>
      <c r="Q1251" s="9" t="s">
        <v>883</v>
      </c>
      <c r="R1251" s="9" t="s">
        <v>639</v>
      </c>
      <c r="S1251" s="9">
        <f t="shared" si="113"/>
        <v>1701750</v>
      </c>
      <c r="T1251" s="9">
        <f t="shared" si="114"/>
        <v>22904</v>
      </c>
    </row>
    <row r="1252" spans="1:20" x14ac:dyDescent="0.25">
      <c r="A1252" s="9">
        <v>2</v>
      </c>
      <c r="B1252" s="9" t="s">
        <v>15</v>
      </c>
      <c r="C1252" s="9" t="s">
        <v>608</v>
      </c>
      <c r="D1252" s="9" t="s">
        <v>229</v>
      </c>
      <c r="E1252" s="9" t="s">
        <v>228</v>
      </c>
      <c r="F1252" s="9" t="s">
        <v>1</v>
      </c>
      <c r="G1252" s="9" t="s">
        <v>306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0"/>
        <v>19_95-100</v>
      </c>
      <c r="O1252" s="17" t="str">
        <f t="shared" si="111"/>
        <v>9_90-100</v>
      </c>
      <c r="P1252" s="17" t="str">
        <f t="shared" si="112"/>
        <v>08_80&gt;</v>
      </c>
      <c r="Q1252" s="9" t="s">
        <v>883</v>
      </c>
      <c r="R1252" s="9" t="s">
        <v>639</v>
      </c>
      <c r="S1252" s="9">
        <f t="shared" si="113"/>
        <v>192600</v>
      </c>
      <c r="T1252" s="9">
        <f t="shared" si="114"/>
        <v>2592</v>
      </c>
    </row>
    <row r="1253" spans="1:20" x14ac:dyDescent="0.25">
      <c r="A1253" s="9">
        <v>265</v>
      </c>
      <c r="B1253" s="9" t="s">
        <v>15</v>
      </c>
      <c r="C1253" s="9" t="s">
        <v>475</v>
      </c>
      <c r="D1253" s="9" t="s">
        <v>229</v>
      </c>
      <c r="E1253" s="9" t="s">
        <v>228</v>
      </c>
      <c r="F1253" s="9" t="s">
        <v>5</v>
      </c>
      <c r="G1253" s="9" t="s">
        <v>170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0"/>
        <v>22_110-115</v>
      </c>
      <c r="O1253" s="17" t="str">
        <f t="shared" si="111"/>
        <v>11_110-120</v>
      </c>
      <c r="P1253" s="17" t="str">
        <f t="shared" si="112"/>
        <v>08_80&gt;</v>
      </c>
      <c r="Q1253" s="9" t="s">
        <v>883</v>
      </c>
      <c r="R1253" s="9" t="s">
        <v>639</v>
      </c>
      <c r="S1253" s="9">
        <f t="shared" si="113"/>
        <v>29395655</v>
      </c>
      <c r="T1253" s="9">
        <f t="shared" si="114"/>
        <v>395635</v>
      </c>
    </row>
    <row r="1254" spans="1:20" x14ac:dyDescent="0.25">
      <c r="A1254" s="9">
        <v>236</v>
      </c>
      <c r="B1254" s="9" t="s">
        <v>15</v>
      </c>
      <c r="C1254" s="9" t="s">
        <v>872</v>
      </c>
      <c r="D1254" s="9" t="s">
        <v>225</v>
      </c>
      <c r="E1254" s="9" t="s">
        <v>228</v>
      </c>
      <c r="F1254" s="9" t="s">
        <v>1</v>
      </c>
      <c r="G1254" s="9" t="s">
        <v>306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0"/>
        <v>18_90-95</v>
      </c>
      <c r="O1254" s="17" t="str">
        <f t="shared" si="111"/>
        <v>9_90-100</v>
      </c>
      <c r="P1254" s="17" t="str">
        <f t="shared" si="112"/>
        <v>08_80&gt;</v>
      </c>
      <c r="Q1254" s="9" t="s">
        <v>883</v>
      </c>
      <c r="R1254" s="9" t="s">
        <v>639</v>
      </c>
      <c r="S1254" s="9">
        <f t="shared" si="113"/>
        <v>22213028</v>
      </c>
      <c r="T1254" s="9">
        <f t="shared" si="114"/>
        <v>298964</v>
      </c>
    </row>
    <row r="1255" spans="1:20" x14ac:dyDescent="0.25">
      <c r="A1255" s="9">
        <v>6</v>
      </c>
      <c r="B1255" s="9" t="s">
        <v>15</v>
      </c>
      <c r="C1255" s="9" t="s">
        <v>511</v>
      </c>
      <c r="D1255" s="9" t="s">
        <v>225</v>
      </c>
      <c r="E1255" s="9" t="s">
        <v>228</v>
      </c>
      <c r="F1255" s="9" t="s">
        <v>5</v>
      </c>
      <c r="G1255" s="9" t="s">
        <v>354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0"/>
        <v>26_130-135</v>
      </c>
      <c r="O1255" s="17" t="str">
        <f t="shared" si="111"/>
        <v>13_130-140</v>
      </c>
      <c r="P1255" s="17" t="str">
        <f t="shared" si="112"/>
        <v>08_80&gt;</v>
      </c>
      <c r="Q1255" s="9" t="s">
        <v>883</v>
      </c>
      <c r="R1255" s="9" t="s">
        <v>639</v>
      </c>
      <c r="S1255" s="9">
        <f t="shared" si="113"/>
        <v>792894</v>
      </c>
      <c r="T1255" s="9">
        <f t="shared" si="114"/>
        <v>10672</v>
      </c>
    </row>
    <row r="1256" spans="1:20" x14ac:dyDescent="0.25">
      <c r="A1256" s="9">
        <v>23</v>
      </c>
      <c r="B1256" s="9" t="s">
        <v>15</v>
      </c>
      <c r="C1256" s="9" t="s">
        <v>537</v>
      </c>
      <c r="D1256" s="9" t="s">
        <v>231</v>
      </c>
      <c r="E1256" s="9" t="s">
        <v>228</v>
      </c>
      <c r="F1256" s="9" t="s">
        <v>5</v>
      </c>
      <c r="G1256" s="9" t="s">
        <v>354</v>
      </c>
      <c r="H1256" s="9" t="s">
        <v>609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0"/>
        <v>51_255-260</v>
      </c>
      <c r="O1256" s="17" t="str">
        <f t="shared" si="111"/>
        <v>25_250-260</v>
      </c>
      <c r="P1256" s="17" t="str">
        <f t="shared" si="112"/>
        <v>08_80&gt;</v>
      </c>
      <c r="Q1256" s="9" t="s">
        <v>883</v>
      </c>
      <c r="R1256" s="9" t="s">
        <v>639</v>
      </c>
      <c r="S1256" s="9">
        <f t="shared" si="113"/>
        <v>5947800</v>
      </c>
      <c r="T1256" s="9">
        <f t="shared" si="114"/>
        <v>80051</v>
      </c>
    </row>
    <row r="1257" spans="1:20" x14ac:dyDescent="0.25">
      <c r="A1257" s="9">
        <v>21</v>
      </c>
      <c r="B1257" s="9" t="s">
        <v>15</v>
      </c>
      <c r="C1257" s="9" t="s">
        <v>476</v>
      </c>
      <c r="D1257" s="9" t="s">
        <v>231</v>
      </c>
      <c r="E1257" s="9" t="s">
        <v>228</v>
      </c>
      <c r="F1257" s="9" t="s">
        <v>5</v>
      </c>
      <c r="G1257" s="9" t="s">
        <v>170</v>
      </c>
      <c r="H1257" s="9" t="s">
        <v>188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0"/>
        <v>22_110-115</v>
      </c>
      <c r="O1257" s="17" t="str">
        <f t="shared" si="111"/>
        <v>11_110-120</v>
      </c>
      <c r="P1257" s="17" t="str">
        <f t="shared" si="112"/>
        <v>08_80&gt;</v>
      </c>
      <c r="Q1257" s="9" t="s">
        <v>883</v>
      </c>
      <c r="R1257" s="9" t="s">
        <v>639</v>
      </c>
      <c r="S1257" s="9">
        <f t="shared" si="113"/>
        <v>2386629</v>
      </c>
      <c r="T1257" s="9">
        <f t="shared" si="114"/>
        <v>32122</v>
      </c>
    </row>
    <row r="1258" spans="1:20" x14ac:dyDescent="0.25">
      <c r="A1258" s="9">
        <v>42</v>
      </c>
      <c r="B1258" s="9" t="s">
        <v>15</v>
      </c>
      <c r="C1258" s="9" t="s">
        <v>559</v>
      </c>
      <c r="D1258" s="9" t="s">
        <v>231</v>
      </c>
      <c r="E1258" s="9" t="s">
        <v>228</v>
      </c>
      <c r="F1258" s="9" t="s">
        <v>5</v>
      </c>
      <c r="G1258" s="9" t="s">
        <v>354</v>
      </c>
      <c r="H1258" s="9" t="s">
        <v>158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0"/>
        <v>81_405-410</v>
      </c>
      <c r="O1258" s="17" t="str">
        <f t="shared" si="111"/>
        <v>40_400-410</v>
      </c>
      <c r="P1258" s="17" t="str">
        <f t="shared" si="112"/>
        <v>08_80&gt;</v>
      </c>
      <c r="Q1258" s="9" t="s">
        <v>883</v>
      </c>
      <c r="R1258" s="9" t="s">
        <v>639</v>
      </c>
      <c r="S1258" s="9">
        <f t="shared" si="113"/>
        <v>17015964</v>
      </c>
      <c r="T1258" s="9">
        <f t="shared" si="114"/>
        <v>229017</v>
      </c>
    </row>
    <row r="1259" spans="1:20" x14ac:dyDescent="0.25">
      <c r="A1259" s="9">
        <v>20</v>
      </c>
      <c r="B1259" s="9" t="s">
        <v>15</v>
      </c>
      <c r="C1259" s="9" t="s">
        <v>477</v>
      </c>
      <c r="D1259" s="9" t="s">
        <v>231</v>
      </c>
      <c r="E1259" s="9" t="s">
        <v>228</v>
      </c>
      <c r="F1259" s="9" t="s">
        <v>5</v>
      </c>
      <c r="G1259" s="9" t="s">
        <v>170</v>
      </c>
      <c r="H1259" s="9" t="s">
        <v>187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0"/>
        <v>28_140-145</v>
      </c>
      <c r="O1259" s="17" t="str">
        <f t="shared" si="111"/>
        <v>14_140-150</v>
      </c>
      <c r="P1259" s="17" t="str">
        <f t="shared" si="112"/>
        <v>08_80&gt;</v>
      </c>
      <c r="Q1259" s="9" t="s">
        <v>883</v>
      </c>
      <c r="R1259" s="9" t="s">
        <v>639</v>
      </c>
      <c r="S1259" s="9">
        <f t="shared" si="113"/>
        <v>2877000</v>
      </c>
      <c r="T1259" s="9">
        <f t="shared" si="114"/>
        <v>38721</v>
      </c>
    </row>
    <row r="1260" spans="1:20" x14ac:dyDescent="0.25">
      <c r="A1260" s="9">
        <v>15</v>
      </c>
      <c r="B1260" s="9" t="s">
        <v>15</v>
      </c>
      <c r="C1260" s="9" t="s">
        <v>538</v>
      </c>
      <c r="D1260" s="9" t="s">
        <v>231</v>
      </c>
      <c r="E1260" s="9" t="s">
        <v>228</v>
      </c>
      <c r="F1260" s="9" t="s">
        <v>5</v>
      </c>
      <c r="G1260" s="9" t="s">
        <v>354</v>
      </c>
      <c r="H1260" s="9" t="s">
        <v>539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0"/>
        <v>23_115-120</v>
      </c>
      <c r="O1260" s="17" t="str">
        <f t="shared" si="111"/>
        <v>11_110-120</v>
      </c>
      <c r="P1260" s="17" t="str">
        <f t="shared" si="112"/>
        <v>08_80&gt;</v>
      </c>
      <c r="Q1260" s="9" t="s">
        <v>883</v>
      </c>
      <c r="R1260" s="9" t="s">
        <v>639</v>
      </c>
      <c r="S1260" s="9">
        <f t="shared" si="113"/>
        <v>1775310</v>
      </c>
      <c r="T1260" s="9">
        <f t="shared" si="114"/>
        <v>23894</v>
      </c>
    </row>
    <row r="1261" spans="1:20" x14ac:dyDescent="0.25">
      <c r="A1261" s="9">
        <v>17</v>
      </c>
      <c r="B1261" s="9" t="s">
        <v>15</v>
      </c>
      <c r="C1261" s="9" t="s">
        <v>560</v>
      </c>
      <c r="D1261" s="9" t="s">
        <v>231</v>
      </c>
      <c r="E1261" s="9" t="s">
        <v>228</v>
      </c>
      <c r="F1261" s="9" t="s">
        <v>5</v>
      </c>
      <c r="G1261" s="9" t="s">
        <v>354</v>
      </c>
      <c r="H1261" s="9" t="s">
        <v>561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0"/>
        <v>39_195-200</v>
      </c>
      <c r="O1261" s="17" t="str">
        <f t="shared" si="111"/>
        <v>19_190-200</v>
      </c>
      <c r="P1261" s="17" t="str">
        <f t="shared" si="112"/>
        <v>08_80&gt;</v>
      </c>
      <c r="Q1261" s="9" t="s">
        <v>883</v>
      </c>
      <c r="R1261" s="9" t="s">
        <v>639</v>
      </c>
      <c r="S1261" s="9">
        <f t="shared" si="113"/>
        <v>3388780</v>
      </c>
      <c r="T1261" s="9">
        <f t="shared" si="114"/>
        <v>45609</v>
      </c>
    </row>
    <row r="1262" spans="1:20" x14ac:dyDescent="0.25">
      <c r="A1262" s="9">
        <v>1</v>
      </c>
      <c r="B1262" s="9" t="s">
        <v>15</v>
      </c>
      <c r="C1262" s="9" t="s">
        <v>873</v>
      </c>
      <c r="D1262" s="9" t="s">
        <v>231</v>
      </c>
      <c r="E1262" s="9" t="s">
        <v>228</v>
      </c>
      <c r="F1262" s="9" t="s">
        <v>5</v>
      </c>
      <c r="G1262" s="9" t="s">
        <v>75</v>
      </c>
      <c r="H1262" s="9" t="s">
        <v>185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0"/>
        <v>41_205-210</v>
      </c>
      <c r="O1262" s="17" t="str">
        <f t="shared" si="111"/>
        <v>20_200-210</v>
      </c>
      <c r="P1262" s="17" t="str">
        <f t="shared" si="112"/>
        <v>08_80&gt;</v>
      </c>
      <c r="Q1262" s="9" t="s">
        <v>883</v>
      </c>
      <c r="R1262" s="9" t="s">
        <v>639</v>
      </c>
      <c r="S1262" s="9">
        <f t="shared" si="113"/>
        <v>208600</v>
      </c>
      <c r="T1262" s="9">
        <f t="shared" si="114"/>
        <v>2808</v>
      </c>
    </row>
    <row r="1263" spans="1:20" x14ac:dyDescent="0.25">
      <c r="A1263" s="9">
        <v>351</v>
      </c>
      <c r="B1263" s="9" t="s">
        <v>15</v>
      </c>
      <c r="C1263" s="9" t="s">
        <v>478</v>
      </c>
      <c r="D1263" s="9" t="s">
        <v>229</v>
      </c>
      <c r="E1263" s="9" t="s">
        <v>228</v>
      </c>
      <c r="F1263" s="9" t="s">
        <v>1</v>
      </c>
      <c r="G1263" s="9" t="s">
        <v>306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0"/>
        <v>18_90-95</v>
      </c>
      <c r="O1263" s="17" t="str">
        <f t="shared" si="111"/>
        <v>9_90-100</v>
      </c>
      <c r="P1263" s="17" t="str">
        <f t="shared" si="112"/>
        <v>08_80&gt;</v>
      </c>
      <c r="Q1263" s="9" t="s">
        <v>883</v>
      </c>
      <c r="R1263" s="9" t="s">
        <v>639</v>
      </c>
      <c r="S1263" s="9">
        <f t="shared" si="113"/>
        <v>32255847</v>
      </c>
      <c r="T1263" s="9">
        <f t="shared" si="114"/>
        <v>434130</v>
      </c>
    </row>
    <row r="1264" spans="1:20" x14ac:dyDescent="0.25">
      <c r="A1264" s="9">
        <v>981</v>
      </c>
      <c r="B1264" s="9" t="s">
        <v>15</v>
      </c>
      <c r="C1264" s="9" t="s">
        <v>375</v>
      </c>
      <c r="D1264" s="9" t="s">
        <v>229</v>
      </c>
      <c r="E1264" s="9" t="s">
        <v>228</v>
      </c>
      <c r="F1264" s="9" t="s">
        <v>5</v>
      </c>
      <c r="G1264" s="9" t="s">
        <v>170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0"/>
        <v>21_105-110</v>
      </c>
      <c r="O1264" s="17" t="str">
        <f t="shared" si="111"/>
        <v>10_100-110</v>
      </c>
      <c r="P1264" s="17" t="str">
        <f t="shared" si="112"/>
        <v>08_80&gt;</v>
      </c>
      <c r="Q1264" s="9" t="s">
        <v>883</v>
      </c>
      <c r="R1264" s="9" t="s">
        <v>639</v>
      </c>
      <c r="S1264" s="9">
        <f t="shared" si="113"/>
        <v>105591897</v>
      </c>
      <c r="T1264" s="9">
        <f t="shared" si="114"/>
        <v>1421156</v>
      </c>
    </row>
    <row r="1265" spans="1:20" x14ac:dyDescent="0.25">
      <c r="A1265" s="9">
        <v>17</v>
      </c>
      <c r="B1265" s="9" t="s">
        <v>15</v>
      </c>
      <c r="C1265" s="9" t="s">
        <v>512</v>
      </c>
      <c r="D1265" s="9" t="s">
        <v>229</v>
      </c>
      <c r="E1265" s="9" t="s">
        <v>228</v>
      </c>
      <c r="F1265" s="9" t="s">
        <v>1</v>
      </c>
      <c r="G1265" s="9" t="s">
        <v>306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0"/>
        <v>20_100-105</v>
      </c>
      <c r="O1265" s="17" t="str">
        <f t="shared" si="111"/>
        <v>10_100-110</v>
      </c>
      <c r="P1265" s="17" t="str">
        <f t="shared" si="112"/>
        <v>08_80&gt;</v>
      </c>
      <c r="Q1265" s="9" t="s">
        <v>883</v>
      </c>
      <c r="R1265" s="9" t="s">
        <v>639</v>
      </c>
      <c r="S1265" s="9">
        <f t="shared" si="113"/>
        <v>1759483</v>
      </c>
      <c r="T1265" s="9">
        <f t="shared" si="114"/>
        <v>23681</v>
      </c>
    </row>
    <row r="1266" spans="1:20" x14ac:dyDescent="0.25">
      <c r="A1266" s="9">
        <v>99</v>
      </c>
      <c r="B1266" s="9" t="s">
        <v>15</v>
      </c>
      <c r="C1266" s="9" t="s">
        <v>376</v>
      </c>
      <c r="D1266" s="9" t="s">
        <v>229</v>
      </c>
      <c r="E1266" s="9" t="s">
        <v>228</v>
      </c>
      <c r="F1266" s="9" t="s">
        <v>5</v>
      </c>
      <c r="G1266" s="9" t="s">
        <v>170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0"/>
        <v>24_120-125</v>
      </c>
      <c r="O1266" s="17" t="str">
        <f t="shared" si="111"/>
        <v>12_120-130</v>
      </c>
      <c r="P1266" s="17" t="str">
        <f t="shared" si="112"/>
        <v>08_80&gt;</v>
      </c>
      <c r="Q1266" s="9" t="s">
        <v>883</v>
      </c>
      <c r="R1266" s="9" t="s">
        <v>639</v>
      </c>
      <c r="S1266" s="9">
        <f t="shared" si="113"/>
        <v>12033351</v>
      </c>
      <c r="T1266" s="9">
        <f t="shared" si="114"/>
        <v>161956</v>
      </c>
    </row>
    <row r="1267" spans="1:20" x14ac:dyDescent="0.25">
      <c r="A1267" s="9">
        <v>558</v>
      </c>
      <c r="B1267" s="9" t="s">
        <v>15</v>
      </c>
      <c r="C1267" s="9" t="s">
        <v>429</v>
      </c>
      <c r="D1267" s="9" t="s">
        <v>223</v>
      </c>
      <c r="E1267" s="9" t="s">
        <v>228</v>
      </c>
      <c r="F1267" s="9" t="s">
        <v>5</v>
      </c>
      <c r="G1267" s="9" t="s">
        <v>170</v>
      </c>
      <c r="H1267" s="9" t="s">
        <v>371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0"/>
        <v>21_105-110</v>
      </c>
      <c r="O1267" s="17" t="str">
        <f t="shared" si="111"/>
        <v>10_100-110</v>
      </c>
      <c r="P1267" s="17" t="str">
        <f t="shared" si="112"/>
        <v>08_80&gt;</v>
      </c>
      <c r="Q1267" s="9" t="s">
        <v>883</v>
      </c>
      <c r="R1267" s="9" t="s">
        <v>639</v>
      </c>
      <c r="S1267" s="9">
        <f t="shared" si="113"/>
        <v>60521796</v>
      </c>
      <c r="T1267" s="9">
        <f t="shared" si="114"/>
        <v>814560</v>
      </c>
    </row>
    <row r="1268" spans="1:20" x14ac:dyDescent="0.25">
      <c r="A1268" s="9">
        <v>6</v>
      </c>
      <c r="B1268" s="9" t="s">
        <v>15</v>
      </c>
      <c r="C1268" s="9" t="s">
        <v>874</v>
      </c>
      <c r="D1268" s="9" t="s">
        <v>226</v>
      </c>
      <c r="E1268" s="9" t="s">
        <v>228</v>
      </c>
      <c r="F1268" s="9" t="s">
        <v>5</v>
      </c>
      <c r="G1268" s="9" t="s">
        <v>354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0"/>
        <v>56_280-285</v>
      </c>
      <c r="O1268" s="17" t="str">
        <f t="shared" si="111"/>
        <v>28_280-290</v>
      </c>
      <c r="P1268" s="17" t="str">
        <f t="shared" si="112"/>
        <v>08_80&gt;</v>
      </c>
      <c r="Q1268" s="9" t="s">
        <v>883</v>
      </c>
      <c r="R1268" s="9" t="s">
        <v>639</v>
      </c>
      <c r="S1268" s="9">
        <f t="shared" si="113"/>
        <v>1708680</v>
      </c>
      <c r="T1268" s="9">
        <f t="shared" si="114"/>
        <v>22997</v>
      </c>
    </row>
    <row r="1269" spans="1:20" x14ac:dyDescent="0.25">
      <c r="A1269" s="9">
        <v>9</v>
      </c>
      <c r="B1269" s="9" t="s">
        <v>15</v>
      </c>
      <c r="C1269" s="9" t="s">
        <v>563</v>
      </c>
      <c r="D1269" s="9" t="s">
        <v>223</v>
      </c>
      <c r="E1269" s="9" t="s">
        <v>228</v>
      </c>
      <c r="F1269" s="9" t="s">
        <v>5</v>
      </c>
      <c r="G1269" s="9" t="s">
        <v>354</v>
      </c>
      <c r="H1269" s="9" t="s">
        <v>564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0"/>
        <v>21_105-110</v>
      </c>
      <c r="O1269" s="17" t="str">
        <f t="shared" si="111"/>
        <v>10_100-110</v>
      </c>
      <c r="P1269" s="17" t="str">
        <f t="shared" si="112"/>
        <v>08_80&gt;</v>
      </c>
      <c r="Q1269" s="9" t="s">
        <v>883</v>
      </c>
      <c r="R1269" s="9" t="s">
        <v>639</v>
      </c>
      <c r="S1269" s="9">
        <f t="shared" si="113"/>
        <v>971613</v>
      </c>
      <c r="T1269" s="9">
        <f t="shared" si="114"/>
        <v>13077</v>
      </c>
    </row>
    <row r="1270" spans="1:20" x14ac:dyDescent="0.25">
      <c r="A1270" s="9">
        <v>1</v>
      </c>
      <c r="B1270" s="9" t="s">
        <v>15</v>
      </c>
      <c r="C1270" s="9" t="s">
        <v>108</v>
      </c>
      <c r="D1270" s="9" t="s">
        <v>229</v>
      </c>
      <c r="E1270" s="9" t="s">
        <v>228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0"/>
        <v>19_95-100</v>
      </c>
      <c r="O1270" s="17" t="str">
        <f t="shared" si="111"/>
        <v>9_90-100</v>
      </c>
      <c r="P1270" s="17" t="str">
        <f t="shared" si="112"/>
        <v>08_80&gt;</v>
      </c>
      <c r="Q1270" s="9" t="s">
        <v>883</v>
      </c>
      <c r="R1270" s="9" t="s">
        <v>639</v>
      </c>
      <c r="S1270" s="9">
        <f t="shared" si="113"/>
        <v>96948</v>
      </c>
      <c r="T1270" s="9">
        <f t="shared" si="114"/>
        <v>1305</v>
      </c>
    </row>
    <row r="1271" spans="1:20" x14ac:dyDescent="0.25">
      <c r="A1271" s="9">
        <v>87</v>
      </c>
      <c r="B1271" s="9" t="s">
        <v>15</v>
      </c>
      <c r="C1271" s="9" t="s">
        <v>773</v>
      </c>
      <c r="D1271" s="9" t="s">
        <v>229</v>
      </c>
      <c r="E1271" s="9" t="s">
        <v>228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0"/>
        <v>21_105-110</v>
      </c>
      <c r="O1271" s="17" t="str">
        <f t="shared" si="111"/>
        <v>10_100-110</v>
      </c>
      <c r="P1271" s="17" t="str">
        <f t="shared" si="112"/>
        <v>08_80&gt;</v>
      </c>
      <c r="Q1271" s="9" t="s">
        <v>883</v>
      </c>
      <c r="R1271" s="9" t="s">
        <v>639</v>
      </c>
      <c r="S1271" s="9">
        <f t="shared" si="113"/>
        <v>9293601</v>
      </c>
      <c r="T1271" s="9">
        <f t="shared" si="114"/>
        <v>125082</v>
      </c>
    </row>
    <row r="1272" spans="1:20" x14ac:dyDescent="0.25">
      <c r="A1272" s="9">
        <v>31</v>
      </c>
      <c r="B1272" s="9" t="s">
        <v>15</v>
      </c>
      <c r="C1272" s="9" t="s">
        <v>110</v>
      </c>
      <c r="D1272" s="9" t="s">
        <v>223</v>
      </c>
      <c r="E1272" s="9" t="s">
        <v>228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0"/>
        <v>24_120-125</v>
      </c>
      <c r="O1272" s="17" t="str">
        <f t="shared" si="111"/>
        <v>12_120-130</v>
      </c>
      <c r="P1272" s="17" t="str">
        <f t="shared" si="112"/>
        <v>08_80&gt;</v>
      </c>
      <c r="Q1272" s="9" t="s">
        <v>883</v>
      </c>
      <c r="R1272" s="9" t="s">
        <v>639</v>
      </c>
      <c r="S1272" s="9">
        <f t="shared" si="113"/>
        <v>3783550</v>
      </c>
      <c r="T1272" s="9">
        <f t="shared" si="114"/>
        <v>50923</v>
      </c>
    </row>
    <row r="1273" spans="1:20" x14ac:dyDescent="0.25">
      <c r="A1273" s="9">
        <v>44</v>
      </c>
      <c r="B1273" s="9" t="s">
        <v>15</v>
      </c>
      <c r="C1273" s="9" t="s">
        <v>122</v>
      </c>
      <c r="D1273" s="9" t="s">
        <v>229</v>
      </c>
      <c r="E1273" s="9" t="s">
        <v>228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0"/>
        <v>27_135-140</v>
      </c>
      <c r="O1273" s="17" t="str">
        <f t="shared" si="111"/>
        <v>13_130-140</v>
      </c>
      <c r="P1273" s="17" t="str">
        <f t="shared" si="112"/>
        <v>08_80&gt;</v>
      </c>
      <c r="Q1273" s="9" t="s">
        <v>883</v>
      </c>
      <c r="R1273" s="9" t="s">
        <v>639</v>
      </c>
      <c r="S1273" s="9">
        <f t="shared" si="113"/>
        <v>5960064</v>
      </c>
      <c r="T1273" s="9">
        <f t="shared" si="114"/>
        <v>80216</v>
      </c>
    </row>
    <row r="1274" spans="1:20" x14ac:dyDescent="0.25">
      <c r="A1274" s="9">
        <v>264</v>
      </c>
      <c r="B1274" s="9" t="s">
        <v>15</v>
      </c>
      <c r="C1274" s="9" t="s">
        <v>377</v>
      </c>
      <c r="D1274" s="9" t="s">
        <v>229</v>
      </c>
      <c r="E1274" s="9" t="s">
        <v>228</v>
      </c>
      <c r="F1274" s="9" t="s">
        <v>5</v>
      </c>
      <c r="G1274" s="9" t="s">
        <v>170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0"/>
        <v>29_145-150</v>
      </c>
      <c r="O1274" s="17" t="str">
        <f t="shared" si="111"/>
        <v>14_140-150</v>
      </c>
      <c r="P1274" s="17" t="str">
        <f t="shared" si="112"/>
        <v>08_80&gt;</v>
      </c>
      <c r="Q1274" s="9" t="s">
        <v>883</v>
      </c>
      <c r="R1274" s="9" t="s">
        <v>639</v>
      </c>
      <c r="S1274" s="9">
        <f t="shared" si="113"/>
        <v>39510240</v>
      </c>
      <c r="T1274" s="9">
        <f t="shared" si="114"/>
        <v>531766</v>
      </c>
    </row>
    <row r="1275" spans="1:20" x14ac:dyDescent="0.25">
      <c r="A1275" s="9">
        <v>3</v>
      </c>
      <c r="B1275" s="9" t="s">
        <v>15</v>
      </c>
      <c r="C1275" s="9" t="s">
        <v>186</v>
      </c>
      <c r="D1275" s="9" t="s">
        <v>226</v>
      </c>
      <c r="E1275" s="9" t="s">
        <v>228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5">CONCATENATE(ROUNDDOWN(M1275/5000,0),"_",ROUNDDOWN(M1275/5000,0)*5,"-",ROUNDUP((M1275+1)/5000,0)*5)</f>
        <v>42_210-215</v>
      </c>
      <c r="O1275" s="17" t="str">
        <f t="shared" ref="O1275:O1338" si="116">CONCATENATE(ROUNDDOWN(M1275/10000,0),"_",ROUNDDOWN(M1275/10000,0)*10,"-",ROUNDUP((M1275+1)/10000,0)*10)</f>
        <v>21_210-220</v>
      </c>
      <c r="P1275" s="17" t="str">
        <f t="shared" ref="P1275:P1338" si="117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883</v>
      </c>
      <c r="R1275" s="9" t="s">
        <v>639</v>
      </c>
      <c r="S1275" s="9">
        <f t="shared" ref="S1275:S1338" si="118">M1275*A1275</f>
        <v>633000</v>
      </c>
      <c r="T1275" s="9">
        <f t="shared" ref="T1275:T1338" si="119">ROUND(S1275/74.3,0)</f>
        <v>8520</v>
      </c>
    </row>
    <row r="1276" spans="1:20" x14ac:dyDescent="0.25">
      <c r="A1276" s="9">
        <v>6</v>
      </c>
      <c r="B1276" s="9" t="s">
        <v>15</v>
      </c>
      <c r="C1276" s="9" t="s">
        <v>565</v>
      </c>
      <c r="D1276" s="9" t="s">
        <v>226</v>
      </c>
      <c r="E1276" s="9" t="s">
        <v>228</v>
      </c>
      <c r="F1276" s="9" t="s">
        <v>5</v>
      </c>
      <c r="G1276" s="9" t="s">
        <v>354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5"/>
        <v>39_195-200</v>
      </c>
      <c r="O1276" s="17" t="str">
        <f t="shared" si="116"/>
        <v>19_190-200</v>
      </c>
      <c r="P1276" s="17" t="str">
        <f t="shared" si="117"/>
        <v>08_80&gt;</v>
      </c>
      <c r="Q1276" s="9" t="s">
        <v>883</v>
      </c>
      <c r="R1276" s="9" t="s">
        <v>639</v>
      </c>
      <c r="S1276" s="9">
        <f t="shared" si="118"/>
        <v>1171878</v>
      </c>
      <c r="T1276" s="9">
        <f t="shared" si="119"/>
        <v>15772</v>
      </c>
    </row>
    <row r="1277" spans="1:20" x14ac:dyDescent="0.25">
      <c r="A1277" s="9">
        <v>3</v>
      </c>
      <c r="B1277" s="9" t="s">
        <v>15</v>
      </c>
      <c r="C1277" s="9" t="s">
        <v>611</v>
      </c>
      <c r="D1277" s="9" t="s">
        <v>229</v>
      </c>
      <c r="E1277" s="9" t="s">
        <v>228</v>
      </c>
      <c r="F1277" s="9" t="s">
        <v>5</v>
      </c>
      <c r="G1277" s="9" t="s">
        <v>808</v>
      </c>
      <c r="H1277" s="9" t="s">
        <v>2</v>
      </c>
      <c r="I1277" s="9">
        <v>13</v>
      </c>
      <c r="J1277" s="9" t="s">
        <v>612</v>
      </c>
      <c r="K1277" s="9" t="s">
        <v>7</v>
      </c>
      <c r="L1277" s="9" t="s">
        <v>47</v>
      </c>
      <c r="M1277" s="9">
        <v>329990</v>
      </c>
      <c r="N1277" s="17" t="str">
        <f t="shared" si="115"/>
        <v>65_325-330</v>
      </c>
      <c r="O1277" s="17" t="str">
        <f t="shared" si="116"/>
        <v>32_320-330</v>
      </c>
      <c r="P1277" s="17" t="str">
        <f t="shared" si="117"/>
        <v>08_80&gt;</v>
      </c>
      <c r="Q1277" s="9" t="s">
        <v>883</v>
      </c>
      <c r="R1277" s="9" t="s">
        <v>639</v>
      </c>
      <c r="S1277" s="9">
        <f t="shared" si="118"/>
        <v>989970</v>
      </c>
      <c r="T1277" s="9">
        <f t="shared" si="119"/>
        <v>13324</v>
      </c>
    </row>
    <row r="1278" spans="1:20" x14ac:dyDescent="0.25">
      <c r="A1278" s="9">
        <v>53</v>
      </c>
      <c r="B1278" s="9" t="s">
        <v>15</v>
      </c>
      <c r="C1278" s="9" t="s">
        <v>774</v>
      </c>
      <c r="D1278" s="9" t="s">
        <v>229</v>
      </c>
      <c r="E1278" s="9" t="s">
        <v>228</v>
      </c>
      <c r="F1278" s="9" t="s">
        <v>5</v>
      </c>
      <c r="G1278" s="9" t="s">
        <v>525</v>
      </c>
      <c r="H1278" s="9" t="s">
        <v>2</v>
      </c>
      <c r="I1278" s="9">
        <v>13</v>
      </c>
      <c r="J1278" s="9" t="s">
        <v>775</v>
      </c>
      <c r="K1278" s="9" t="s">
        <v>7</v>
      </c>
      <c r="L1278" s="9" t="s">
        <v>50</v>
      </c>
      <c r="M1278" s="9">
        <v>209000</v>
      </c>
      <c r="N1278" s="17" t="str">
        <f t="shared" si="115"/>
        <v>41_205-210</v>
      </c>
      <c r="O1278" s="17" t="str">
        <f t="shared" si="116"/>
        <v>20_200-210</v>
      </c>
      <c r="P1278" s="17" t="str">
        <f t="shared" si="117"/>
        <v>08_80&gt;</v>
      </c>
      <c r="Q1278" s="9" t="s">
        <v>883</v>
      </c>
      <c r="R1278" s="9" t="s">
        <v>639</v>
      </c>
      <c r="S1278" s="9">
        <f t="shared" si="118"/>
        <v>11077000</v>
      </c>
      <c r="T1278" s="9">
        <f t="shared" si="119"/>
        <v>149085</v>
      </c>
    </row>
    <row r="1279" spans="1:20" x14ac:dyDescent="0.25">
      <c r="A1279" s="9">
        <v>1</v>
      </c>
      <c r="B1279" s="9" t="s">
        <v>15</v>
      </c>
      <c r="C1279" s="9" t="s">
        <v>479</v>
      </c>
      <c r="D1279" s="9" t="s">
        <v>229</v>
      </c>
      <c r="E1279" s="9" t="s">
        <v>228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480</v>
      </c>
      <c r="K1279" s="9" t="s">
        <v>7</v>
      </c>
      <c r="L1279" s="9" t="s">
        <v>50</v>
      </c>
      <c r="M1279" s="9">
        <v>134125</v>
      </c>
      <c r="N1279" s="17" t="str">
        <f t="shared" si="115"/>
        <v>26_130-135</v>
      </c>
      <c r="O1279" s="17" t="str">
        <f t="shared" si="116"/>
        <v>13_130-140</v>
      </c>
      <c r="P1279" s="17" t="str">
        <f t="shared" si="117"/>
        <v>08_80&gt;</v>
      </c>
      <c r="Q1279" s="9" t="s">
        <v>883</v>
      </c>
      <c r="R1279" s="9" t="s">
        <v>639</v>
      </c>
      <c r="S1279" s="9">
        <f t="shared" si="118"/>
        <v>134125</v>
      </c>
      <c r="T1279" s="9">
        <f t="shared" si="119"/>
        <v>1805</v>
      </c>
    </row>
    <row r="1280" spans="1:20" x14ac:dyDescent="0.25">
      <c r="A1280" s="9">
        <v>10</v>
      </c>
      <c r="B1280" s="9" t="s">
        <v>15</v>
      </c>
      <c r="C1280" s="9" t="s">
        <v>144</v>
      </c>
      <c r="D1280" s="9" t="s">
        <v>229</v>
      </c>
      <c r="E1280" s="9" t="s">
        <v>228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145</v>
      </c>
      <c r="K1280" s="9" t="s">
        <v>7</v>
      </c>
      <c r="L1280" s="9" t="s">
        <v>50</v>
      </c>
      <c r="M1280" s="9">
        <v>144242</v>
      </c>
      <c r="N1280" s="17" t="str">
        <f t="shared" si="115"/>
        <v>28_140-145</v>
      </c>
      <c r="O1280" s="17" t="str">
        <f t="shared" si="116"/>
        <v>14_140-150</v>
      </c>
      <c r="P1280" s="17" t="str">
        <f t="shared" si="117"/>
        <v>08_80&gt;</v>
      </c>
      <c r="Q1280" s="9" t="s">
        <v>883</v>
      </c>
      <c r="R1280" s="9" t="s">
        <v>639</v>
      </c>
      <c r="S1280" s="9">
        <f t="shared" si="118"/>
        <v>1442420</v>
      </c>
      <c r="T1280" s="9">
        <f t="shared" si="119"/>
        <v>19413</v>
      </c>
    </row>
    <row r="1281" spans="1:20" x14ac:dyDescent="0.25">
      <c r="A1281" s="9">
        <v>66</v>
      </c>
      <c r="B1281" s="9" t="s">
        <v>15</v>
      </c>
      <c r="C1281" s="9" t="s">
        <v>430</v>
      </c>
      <c r="D1281" s="9" t="s">
        <v>229</v>
      </c>
      <c r="E1281" s="9" t="s">
        <v>228</v>
      </c>
      <c r="F1281" s="9" t="s">
        <v>5</v>
      </c>
      <c r="G1281" s="9" t="s">
        <v>170</v>
      </c>
      <c r="H1281" s="9" t="s">
        <v>2</v>
      </c>
      <c r="I1281" s="9">
        <v>14</v>
      </c>
      <c r="J1281" s="9" t="s">
        <v>145</v>
      </c>
      <c r="K1281" s="9" t="s">
        <v>7</v>
      </c>
      <c r="L1281" s="9" t="s">
        <v>50</v>
      </c>
      <c r="M1281" s="9">
        <v>179573</v>
      </c>
      <c r="N1281" s="17" t="str">
        <f t="shared" si="115"/>
        <v>35_175-180</v>
      </c>
      <c r="O1281" s="17" t="str">
        <f t="shared" si="116"/>
        <v>17_170-180</v>
      </c>
      <c r="P1281" s="17" t="str">
        <f t="shared" si="117"/>
        <v>08_80&gt;</v>
      </c>
      <c r="Q1281" s="9" t="s">
        <v>883</v>
      </c>
      <c r="R1281" s="9" t="s">
        <v>639</v>
      </c>
      <c r="S1281" s="9">
        <f t="shared" si="118"/>
        <v>11851818</v>
      </c>
      <c r="T1281" s="9">
        <f t="shared" si="119"/>
        <v>159513</v>
      </c>
    </row>
    <row r="1282" spans="1:20" x14ac:dyDescent="0.25">
      <c r="A1282" s="9">
        <v>67</v>
      </c>
      <c r="B1282" s="9" t="s">
        <v>15</v>
      </c>
      <c r="C1282" s="9" t="s">
        <v>506</v>
      </c>
      <c r="D1282" s="9" t="s">
        <v>229</v>
      </c>
      <c r="E1282" s="9" t="s">
        <v>228</v>
      </c>
      <c r="F1282" s="9" t="s">
        <v>1</v>
      </c>
      <c r="G1282" s="9" t="s">
        <v>306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5"/>
        <v>18_90-95</v>
      </c>
      <c r="O1282" s="17" t="str">
        <f t="shared" si="116"/>
        <v>9_90-100</v>
      </c>
      <c r="P1282" s="17" t="str">
        <f t="shared" si="117"/>
        <v>08_80&gt;</v>
      </c>
      <c r="Q1282" s="9" t="s">
        <v>883</v>
      </c>
      <c r="R1282" s="9" t="s">
        <v>639</v>
      </c>
      <c r="S1282" s="9">
        <f t="shared" si="118"/>
        <v>6257331</v>
      </c>
      <c r="T1282" s="9">
        <f t="shared" si="119"/>
        <v>84217</v>
      </c>
    </row>
    <row r="1283" spans="1:20" x14ac:dyDescent="0.25">
      <c r="A1283" s="9">
        <v>395</v>
      </c>
      <c r="B1283" s="9" t="s">
        <v>15</v>
      </c>
      <c r="C1283" s="9" t="s">
        <v>373</v>
      </c>
      <c r="D1283" s="9" t="s">
        <v>229</v>
      </c>
      <c r="E1283" s="9" t="s">
        <v>228</v>
      </c>
      <c r="F1283" s="9" t="s">
        <v>5</v>
      </c>
      <c r="G1283" s="9" t="s">
        <v>170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5"/>
        <v>22_110-115</v>
      </c>
      <c r="O1283" s="17" t="str">
        <f t="shared" si="116"/>
        <v>11_110-120</v>
      </c>
      <c r="P1283" s="17" t="str">
        <f t="shared" si="117"/>
        <v>08_80&gt;</v>
      </c>
      <c r="Q1283" s="9" t="s">
        <v>883</v>
      </c>
      <c r="R1283" s="9" t="s">
        <v>639</v>
      </c>
      <c r="S1283" s="9">
        <f t="shared" si="118"/>
        <v>43863960</v>
      </c>
      <c r="T1283" s="9">
        <f t="shared" si="119"/>
        <v>590363</v>
      </c>
    </row>
    <row r="1284" spans="1:20" x14ac:dyDescent="0.25">
      <c r="A1284" s="9">
        <v>50</v>
      </c>
      <c r="B1284" s="9" t="s">
        <v>15</v>
      </c>
      <c r="C1284" s="9" t="s">
        <v>474</v>
      </c>
      <c r="D1284" s="9" t="s">
        <v>229</v>
      </c>
      <c r="E1284" s="9" t="s">
        <v>228</v>
      </c>
      <c r="F1284" s="9" t="s">
        <v>5</v>
      </c>
      <c r="G1284" s="9" t="s">
        <v>170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5"/>
        <v>27_135-140</v>
      </c>
      <c r="O1284" s="17" t="str">
        <f t="shared" si="116"/>
        <v>13_130-140</v>
      </c>
      <c r="P1284" s="17" t="str">
        <f t="shared" si="117"/>
        <v>08_80&gt;</v>
      </c>
      <c r="Q1284" s="9" t="s">
        <v>883</v>
      </c>
      <c r="R1284" s="9" t="s">
        <v>639</v>
      </c>
      <c r="S1284" s="9">
        <f t="shared" si="118"/>
        <v>6839150</v>
      </c>
      <c r="T1284" s="9">
        <f t="shared" si="119"/>
        <v>92048</v>
      </c>
    </row>
    <row r="1285" spans="1:20" x14ac:dyDescent="0.25">
      <c r="A1285" s="9">
        <v>2</v>
      </c>
      <c r="B1285" s="9" t="s">
        <v>15</v>
      </c>
      <c r="C1285" s="9" t="s">
        <v>146</v>
      </c>
      <c r="D1285" s="9" t="s">
        <v>229</v>
      </c>
      <c r="E1285" s="9" t="s">
        <v>228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5"/>
        <v>21_105-110</v>
      </c>
      <c r="O1285" s="17" t="str">
        <f t="shared" si="116"/>
        <v>10_100-110</v>
      </c>
      <c r="P1285" s="17" t="str">
        <f t="shared" si="117"/>
        <v>08_80&gt;</v>
      </c>
      <c r="Q1285" s="9" t="s">
        <v>883</v>
      </c>
      <c r="R1285" s="9" t="s">
        <v>639</v>
      </c>
      <c r="S1285" s="9">
        <f t="shared" si="118"/>
        <v>215800</v>
      </c>
      <c r="T1285" s="9">
        <f t="shared" si="119"/>
        <v>2904</v>
      </c>
    </row>
    <row r="1286" spans="1:20" x14ac:dyDescent="0.25">
      <c r="A1286" s="9">
        <v>141</v>
      </c>
      <c r="B1286" s="9" t="s">
        <v>15</v>
      </c>
      <c r="C1286" s="9" t="s">
        <v>875</v>
      </c>
      <c r="D1286" s="9" t="s">
        <v>229</v>
      </c>
      <c r="E1286" s="9" t="s">
        <v>228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5"/>
        <v>15_75-80</v>
      </c>
      <c r="O1286" s="17" t="str">
        <f t="shared" si="116"/>
        <v>7_70-80</v>
      </c>
      <c r="P1286" s="17" t="str">
        <f t="shared" si="117"/>
        <v>07_70-80</v>
      </c>
      <c r="Q1286" s="9" t="s">
        <v>883</v>
      </c>
      <c r="R1286" s="9" t="s">
        <v>639</v>
      </c>
      <c r="S1286" s="9">
        <f t="shared" si="118"/>
        <v>11278590</v>
      </c>
      <c r="T1286" s="9">
        <f t="shared" si="119"/>
        <v>151798</v>
      </c>
    </row>
    <row r="1287" spans="1:20" x14ac:dyDescent="0.25">
      <c r="A1287" s="9">
        <v>2</v>
      </c>
      <c r="B1287" s="9" t="s">
        <v>15</v>
      </c>
      <c r="C1287" s="9" t="s">
        <v>876</v>
      </c>
      <c r="D1287" s="9" t="s">
        <v>225</v>
      </c>
      <c r="E1287" s="9" t="s">
        <v>228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5"/>
        <v>7_35-40</v>
      </c>
      <c r="O1287" s="17" t="str">
        <f t="shared" si="116"/>
        <v>3_30-40</v>
      </c>
      <c r="P1287" s="17" t="str">
        <f t="shared" si="117"/>
        <v>03_30-40</v>
      </c>
      <c r="Q1287" s="9" t="s">
        <v>883</v>
      </c>
      <c r="R1287" s="9" t="s">
        <v>639</v>
      </c>
      <c r="S1287" s="9">
        <f t="shared" si="118"/>
        <v>79800</v>
      </c>
      <c r="T1287" s="9">
        <f t="shared" si="119"/>
        <v>1074</v>
      </c>
    </row>
    <row r="1288" spans="1:20" x14ac:dyDescent="0.25">
      <c r="A1288" s="9">
        <v>597</v>
      </c>
      <c r="B1288" s="9" t="s">
        <v>15</v>
      </c>
      <c r="C1288" s="9" t="s">
        <v>318</v>
      </c>
      <c r="D1288" s="9" t="s">
        <v>225</v>
      </c>
      <c r="E1288" s="9" t="s">
        <v>228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5"/>
        <v>9_45-50</v>
      </c>
      <c r="O1288" s="17" t="str">
        <f t="shared" si="116"/>
        <v>4_40-50</v>
      </c>
      <c r="P1288" s="17" t="str">
        <f t="shared" si="117"/>
        <v>04_40-50</v>
      </c>
      <c r="Q1288" s="9" t="s">
        <v>883</v>
      </c>
      <c r="R1288" s="9" t="s">
        <v>639</v>
      </c>
      <c r="S1288" s="9">
        <f t="shared" si="118"/>
        <v>27137829</v>
      </c>
      <c r="T1288" s="9">
        <f t="shared" si="119"/>
        <v>365247</v>
      </c>
    </row>
    <row r="1289" spans="1:20" x14ac:dyDescent="0.25">
      <c r="A1289" s="9">
        <v>928</v>
      </c>
      <c r="B1289" s="9" t="s">
        <v>15</v>
      </c>
      <c r="C1289" s="9" t="s">
        <v>431</v>
      </c>
      <c r="D1289" s="9" t="s">
        <v>229</v>
      </c>
      <c r="E1289" s="9" t="s">
        <v>228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5"/>
        <v>8_40-45</v>
      </c>
      <c r="O1289" s="17" t="str">
        <f t="shared" si="116"/>
        <v>4_40-50</v>
      </c>
      <c r="P1289" s="17" t="str">
        <f t="shared" si="117"/>
        <v>04_40-50</v>
      </c>
      <c r="Q1289" s="9" t="s">
        <v>883</v>
      </c>
      <c r="R1289" s="9" t="s">
        <v>639</v>
      </c>
      <c r="S1289" s="9">
        <f t="shared" si="118"/>
        <v>39005696</v>
      </c>
      <c r="T1289" s="9">
        <f t="shared" si="119"/>
        <v>524976</v>
      </c>
    </row>
    <row r="1290" spans="1:20" x14ac:dyDescent="0.25">
      <c r="A1290" s="9">
        <v>955</v>
      </c>
      <c r="B1290" s="9" t="s">
        <v>15</v>
      </c>
      <c r="C1290" s="9" t="s">
        <v>776</v>
      </c>
      <c r="D1290" s="9" t="s">
        <v>229</v>
      </c>
      <c r="E1290" s="9" t="s">
        <v>228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5"/>
        <v>5_25-30</v>
      </c>
      <c r="O1290" s="17" t="str">
        <f t="shared" si="116"/>
        <v>2_20-30</v>
      </c>
      <c r="P1290" s="17" t="str">
        <f t="shared" si="117"/>
        <v>02_20-30</v>
      </c>
      <c r="Q1290" s="9" t="s">
        <v>883</v>
      </c>
      <c r="R1290" s="9" t="s">
        <v>639</v>
      </c>
      <c r="S1290" s="9">
        <f t="shared" si="118"/>
        <v>27154470</v>
      </c>
      <c r="T1290" s="9">
        <f t="shared" si="119"/>
        <v>365471</v>
      </c>
    </row>
    <row r="1291" spans="1:20" x14ac:dyDescent="0.25">
      <c r="A1291" s="9">
        <v>35</v>
      </c>
      <c r="B1291" s="9" t="s">
        <v>15</v>
      </c>
      <c r="C1291" s="9" t="s">
        <v>323</v>
      </c>
      <c r="D1291" s="9" t="s">
        <v>229</v>
      </c>
      <c r="E1291" s="9" t="s">
        <v>228</v>
      </c>
      <c r="F1291" s="9" t="s">
        <v>5</v>
      </c>
      <c r="G1291" s="9" t="s">
        <v>183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5"/>
        <v>10_50-55</v>
      </c>
      <c r="O1291" s="17" t="str">
        <f t="shared" si="116"/>
        <v>5_50-60</v>
      </c>
      <c r="P1291" s="17" t="str">
        <f t="shared" si="117"/>
        <v>05_50-60</v>
      </c>
      <c r="Q1291" s="9" t="s">
        <v>883</v>
      </c>
      <c r="R1291" s="9" t="s">
        <v>639</v>
      </c>
      <c r="S1291" s="9">
        <f t="shared" si="118"/>
        <v>1758435</v>
      </c>
      <c r="T1291" s="9">
        <f t="shared" si="119"/>
        <v>23667</v>
      </c>
    </row>
    <row r="1292" spans="1:20" x14ac:dyDescent="0.25">
      <c r="A1292" s="9">
        <v>2195</v>
      </c>
      <c r="B1292" s="9" t="s">
        <v>15</v>
      </c>
      <c r="C1292" s="9" t="s">
        <v>321</v>
      </c>
      <c r="D1292" s="9" t="s">
        <v>225</v>
      </c>
      <c r="E1292" s="9" t="s">
        <v>228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5"/>
        <v>9_45-50</v>
      </c>
      <c r="O1292" s="17" t="str">
        <f t="shared" si="116"/>
        <v>4_40-50</v>
      </c>
      <c r="P1292" s="17" t="str">
        <f t="shared" si="117"/>
        <v>04_40-50</v>
      </c>
      <c r="Q1292" s="9" t="s">
        <v>883</v>
      </c>
      <c r="R1292" s="9" t="s">
        <v>639</v>
      </c>
      <c r="S1292" s="9">
        <f t="shared" si="118"/>
        <v>100937075</v>
      </c>
      <c r="T1292" s="9">
        <f t="shared" si="119"/>
        <v>1358507</v>
      </c>
    </row>
    <row r="1293" spans="1:20" x14ac:dyDescent="0.25">
      <c r="A1293" s="9">
        <v>793</v>
      </c>
      <c r="B1293" s="9" t="s">
        <v>15</v>
      </c>
      <c r="C1293" s="9" t="s">
        <v>432</v>
      </c>
      <c r="D1293" s="9" t="s">
        <v>225</v>
      </c>
      <c r="E1293" s="9" t="s">
        <v>228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5"/>
        <v>9_45-50</v>
      </c>
      <c r="O1293" s="17" t="str">
        <f t="shared" si="116"/>
        <v>4_40-50</v>
      </c>
      <c r="P1293" s="17" t="str">
        <f t="shared" si="117"/>
        <v>04_40-50</v>
      </c>
      <c r="Q1293" s="9" t="s">
        <v>883</v>
      </c>
      <c r="R1293" s="9" t="s">
        <v>639</v>
      </c>
      <c r="S1293" s="9">
        <f t="shared" si="118"/>
        <v>36383633</v>
      </c>
      <c r="T1293" s="9">
        <f t="shared" si="119"/>
        <v>489686</v>
      </c>
    </row>
    <row r="1294" spans="1:20" x14ac:dyDescent="0.25">
      <c r="A1294" s="9">
        <v>1645</v>
      </c>
      <c r="B1294" s="9" t="s">
        <v>15</v>
      </c>
      <c r="C1294" s="9" t="s">
        <v>322</v>
      </c>
      <c r="D1294" s="9" t="s">
        <v>225</v>
      </c>
      <c r="E1294" s="9" t="s">
        <v>228</v>
      </c>
      <c r="F1294" s="9" t="s">
        <v>5</v>
      </c>
      <c r="G1294" s="9" t="s">
        <v>183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5"/>
        <v>11_55-60</v>
      </c>
      <c r="O1294" s="17" t="str">
        <f t="shared" si="116"/>
        <v>5_50-60</v>
      </c>
      <c r="P1294" s="17" t="str">
        <f t="shared" si="117"/>
        <v>05_50-60</v>
      </c>
      <c r="Q1294" s="9" t="s">
        <v>883</v>
      </c>
      <c r="R1294" s="9" t="s">
        <v>639</v>
      </c>
      <c r="S1294" s="9">
        <f t="shared" si="118"/>
        <v>92570730</v>
      </c>
      <c r="T1294" s="9">
        <f t="shared" si="119"/>
        <v>1245905</v>
      </c>
    </row>
    <row r="1295" spans="1:20" x14ac:dyDescent="0.25">
      <c r="A1295" s="9">
        <v>381</v>
      </c>
      <c r="B1295" s="9" t="s">
        <v>15</v>
      </c>
      <c r="C1295" s="9" t="s">
        <v>613</v>
      </c>
      <c r="D1295" s="9" t="s">
        <v>223</v>
      </c>
      <c r="E1295" s="9" t="s">
        <v>228</v>
      </c>
      <c r="F1295" s="9" t="s">
        <v>5</v>
      </c>
      <c r="G1295" s="9" t="s">
        <v>183</v>
      </c>
      <c r="H1295" s="9" t="s">
        <v>371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5"/>
        <v>14_70-75</v>
      </c>
      <c r="O1295" s="17" t="str">
        <f t="shared" si="116"/>
        <v>7_70-80</v>
      </c>
      <c r="P1295" s="17" t="str">
        <f t="shared" si="117"/>
        <v>07_70-80</v>
      </c>
      <c r="Q1295" s="9" t="s">
        <v>883</v>
      </c>
      <c r="R1295" s="9" t="s">
        <v>639</v>
      </c>
      <c r="S1295" s="9">
        <f t="shared" si="118"/>
        <v>28472511</v>
      </c>
      <c r="T1295" s="9">
        <f t="shared" si="119"/>
        <v>383210</v>
      </c>
    </row>
    <row r="1296" spans="1:20" x14ac:dyDescent="0.25">
      <c r="A1296" s="9">
        <v>28</v>
      </c>
      <c r="B1296" s="9" t="s">
        <v>15</v>
      </c>
      <c r="C1296" s="9" t="s">
        <v>320</v>
      </c>
      <c r="D1296" s="9" t="s">
        <v>225</v>
      </c>
      <c r="E1296" s="9" t="s">
        <v>228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5"/>
        <v>18_90-95</v>
      </c>
      <c r="O1296" s="17" t="str">
        <f t="shared" si="116"/>
        <v>9_90-100</v>
      </c>
      <c r="P1296" s="17" t="str">
        <f t="shared" si="117"/>
        <v>08_80&gt;</v>
      </c>
      <c r="Q1296" s="9" t="s">
        <v>883</v>
      </c>
      <c r="R1296" s="9" t="s">
        <v>639</v>
      </c>
      <c r="S1296" s="9">
        <f t="shared" si="118"/>
        <v>2573900</v>
      </c>
      <c r="T1296" s="9">
        <f t="shared" si="119"/>
        <v>34642</v>
      </c>
    </row>
    <row r="1297" spans="1:20" x14ac:dyDescent="0.25">
      <c r="A1297" s="9">
        <v>171</v>
      </c>
      <c r="B1297" s="9" t="s">
        <v>15</v>
      </c>
      <c r="C1297" s="9" t="s">
        <v>150</v>
      </c>
      <c r="D1297" s="9" t="s">
        <v>230</v>
      </c>
      <c r="E1297" s="9" t="s">
        <v>224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5"/>
        <v>7_35-40</v>
      </c>
      <c r="O1297" s="17" t="str">
        <f t="shared" si="116"/>
        <v>3_30-40</v>
      </c>
      <c r="P1297" s="17" t="str">
        <f t="shared" si="117"/>
        <v>03_30-40</v>
      </c>
      <c r="Q1297" s="9" t="s">
        <v>883</v>
      </c>
      <c r="R1297" s="9" t="s">
        <v>639</v>
      </c>
      <c r="S1297" s="9">
        <f t="shared" si="118"/>
        <v>6532200</v>
      </c>
      <c r="T1297" s="9">
        <f t="shared" si="119"/>
        <v>87917</v>
      </c>
    </row>
    <row r="1298" spans="1:20" x14ac:dyDescent="0.25">
      <c r="A1298" s="9">
        <v>108</v>
      </c>
      <c r="B1298" s="9" t="s">
        <v>15</v>
      </c>
      <c r="C1298" s="9" t="s">
        <v>614</v>
      </c>
      <c r="D1298" s="9" t="s">
        <v>229</v>
      </c>
      <c r="E1298" s="9" t="s">
        <v>224</v>
      </c>
      <c r="F1298" s="9" t="s">
        <v>5</v>
      </c>
      <c r="G1298" s="9" t="s">
        <v>525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5"/>
        <v>19_95-100</v>
      </c>
      <c r="O1298" s="17" t="str">
        <f t="shared" si="116"/>
        <v>9_90-100</v>
      </c>
      <c r="P1298" s="17" t="str">
        <f t="shared" si="117"/>
        <v>08_80&gt;</v>
      </c>
      <c r="Q1298" s="9" t="s">
        <v>883</v>
      </c>
      <c r="R1298" s="9" t="s">
        <v>639</v>
      </c>
      <c r="S1298" s="9">
        <f t="shared" si="118"/>
        <v>10777320</v>
      </c>
      <c r="T1298" s="9">
        <f t="shared" si="119"/>
        <v>145051</v>
      </c>
    </row>
    <row r="1299" spans="1:20" x14ac:dyDescent="0.25">
      <c r="A1299" s="9">
        <v>81</v>
      </c>
      <c r="B1299" s="9" t="s">
        <v>15</v>
      </c>
      <c r="C1299" s="9" t="s">
        <v>633</v>
      </c>
      <c r="D1299" s="9" t="s">
        <v>225</v>
      </c>
      <c r="E1299" s="9" t="s">
        <v>224</v>
      </c>
      <c r="F1299" s="9" t="s">
        <v>5</v>
      </c>
      <c r="G1299" s="9" t="s">
        <v>525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5"/>
        <v>18_90-95</v>
      </c>
      <c r="O1299" s="17" t="str">
        <f t="shared" si="116"/>
        <v>9_90-100</v>
      </c>
      <c r="P1299" s="17" t="str">
        <f t="shared" si="117"/>
        <v>08_80&gt;</v>
      </c>
      <c r="Q1299" s="9" t="s">
        <v>883</v>
      </c>
      <c r="R1299" s="9" t="s">
        <v>639</v>
      </c>
      <c r="S1299" s="9">
        <f t="shared" si="118"/>
        <v>7614729</v>
      </c>
      <c r="T1299" s="9">
        <f t="shared" si="119"/>
        <v>102486</v>
      </c>
    </row>
    <row r="1300" spans="1:20" x14ac:dyDescent="0.25">
      <c r="A1300" s="9">
        <v>9</v>
      </c>
      <c r="B1300" s="9" t="s">
        <v>15</v>
      </c>
      <c r="C1300" s="9" t="s">
        <v>778</v>
      </c>
      <c r="D1300" s="9" t="s">
        <v>226</v>
      </c>
      <c r="E1300" s="9" t="s">
        <v>224</v>
      </c>
      <c r="F1300" s="9" t="s">
        <v>5</v>
      </c>
      <c r="G1300" s="9" t="s">
        <v>354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5"/>
        <v>37_185-190</v>
      </c>
      <c r="O1300" s="17" t="str">
        <f t="shared" si="116"/>
        <v>18_180-190</v>
      </c>
      <c r="P1300" s="17" t="str">
        <f t="shared" si="117"/>
        <v>08_80&gt;</v>
      </c>
      <c r="Q1300" s="9" t="s">
        <v>883</v>
      </c>
      <c r="R1300" s="9" t="s">
        <v>639</v>
      </c>
      <c r="S1300" s="9">
        <f t="shared" si="118"/>
        <v>1678428</v>
      </c>
      <c r="T1300" s="9">
        <f t="shared" si="119"/>
        <v>22590</v>
      </c>
    </row>
    <row r="1301" spans="1:20" x14ac:dyDescent="0.25">
      <c r="A1301" s="9">
        <v>24</v>
      </c>
      <c r="B1301" s="9" t="s">
        <v>15</v>
      </c>
      <c r="C1301" s="9" t="s">
        <v>634</v>
      </c>
      <c r="D1301" s="9" t="s">
        <v>229</v>
      </c>
      <c r="E1301" s="9" t="s">
        <v>224</v>
      </c>
      <c r="F1301" s="9" t="s">
        <v>5</v>
      </c>
      <c r="G1301" s="9" t="s">
        <v>525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5"/>
        <v>33_165-170</v>
      </c>
      <c r="O1301" s="17" t="str">
        <f t="shared" si="116"/>
        <v>16_160-170</v>
      </c>
      <c r="P1301" s="17" t="str">
        <f t="shared" si="117"/>
        <v>08_80&gt;</v>
      </c>
      <c r="Q1301" s="9" t="s">
        <v>883</v>
      </c>
      <c r="R1301" s="9" t="s">
        <v>639</v>
      </c>
      <c r="S1301" s="9">
        <f t="shared" si="118"/>
        <v>4006200</v>
      </c>
      <c r="T1301" s="9">
        <f t="shared" si="119"/>
        <v>53919</v>
      </c>
    </row>
    <row r="1302" spans="1:20" x14ac:dyDescent="0.25">
      <c r="A1302" s="9">
        <v>2</v>
      </c>
      <c r="B1302" s="9" t="s">
        <v>15</v>
      </c>
      <c r="C1302" s="9" t="s">
        <v>877</v>
      </c>
      <c r="D1302" s="9" t="s">
        <v>229</v>
      </c>
      <c r="E1302" s="9" t="s">
        <v>224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5"/>
        <v>12_60-65</v>
      </c>
      <c r="O1302" s="17" t="str">
        <f t="shared" si="116"/>
        <v>6_60-70</v>
      </c>
      <c r="P1302" s="17" t="str">
        <f t="shared" si="117"/>
        <v>06_60-70</v>
      </c>
      <c r="Q1302" s="9" t="s">
        <v>883</v>
      </c>
      <c r="R1302" s="9" t="s">
        <v>639</v>
      </c>
      <c r="S1302" s="9">
        <f t="shared" si="118"/>
        <v>127980</v>
      </c>
      <c r="T1302" s="9">
        <f t="shared" si="119"/>
        <v>1722</v>
      </c>
    </row>
    <row r="1303" spans="1:20" x14ac:dyDescent="0.25">
      <c r="A1303" s="9">
        <v>2</v>
      </c>
      <c r="B1303" s="9" t="s">
        <v>15</v>
      </c>
      <c r="C1303" s="9" t="s">
        <v>779</v>
      </c>
      <c r="D1303" s="9" t="s">
        <v>226</v>
      </c>
      <c r="E1303" s="9" t="s">
        <v>224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5"/>
        <v>37_185-190</v>
      </c>
      <c r="O1303" s="17" t="str">
        <f t="shared" si="116"/>
        <v>18_180-190</v>
      </c>
      <c r="P1303" s="17" t="str">
        <f t="shared" si="117"/>
        <v>08_80&gt;</v>
      </c>
      <c r="Q1303" s="9" t="s">
        <v>883</v>
      </c>
      <c r="R1303" s="9" t="s">
        <v>639</v>
      </c>
      <c r="S1303" s="9">
        <f t="shared" si="118"/>
        <v>373228</v>
      </c>
      <c r="T1303" s="9">
        <f t="shared" si="119"/>
        <v>5023</v>
      </c>
    </row>
    <row r="1304" spans="1:20" x14ac:dyDescent="0.25">
      <c r="A1304" s="9">
        <v>5</v>
      </c>
      <c r="B1304" s="9" t="s">
        <v>15</v>
      </c>
      <c r="C1304" s="9" t="s">
        <v>221</v>
      </c>
      <c r="D1304" s="9" t="s">
        <v>226</v>
      </c>
      <c r="E1304" s="9" t="s">
        <v>224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5"/>
        <v>21_105-110</v>
      </c>
      <c r="O1304" s="17" t="str">
        <f t="shared" si="116"/>
        <v>10_100-110</v>
      </c>
      <c r="P1304" s="17" t="str">
        <f t="shared" si="117"/>
        <v>08_80&gt;</v>
      </c>
      <c r="Q1304" s="9" t="s">
        <v>883</v>
      </c>
      <c r="R1304" s="9" t="s">
        <v>639</v>
      </c>
      <c r="S1304" s="9">
        <f t="shared" si="118"/>
        <v>540760</v>
      </c>
      <c r="T1304" s="9">
        <f t="shared" si="119"/>
        <v>7278</v>
      </c>
    </row>
    <row r="1305" spans="1:20" x14ac:dyDescent="0.25">
      <c r="A1305" s="9">
        <v>5</v>
      </c>
      <c r="B1305" s="9" t="s">
        <v>15</v>
      </c>
      <c r="C1305" s="9" t="s">
        <v>780</v>
      </c>
      <c r="D1305" s="9" t="s">
        <v>229</v>
      </c>
      <c r="E1305" s="9" t="s">
        <v>224</v>
      </c>
      <c r="F1305" s="9" t="s">
        <v>5</v>
      </c>
      <c r="G1305" s="9" t="s">
        <v>183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5"/>
        <v>26_130-135</v>
      </c>
      <c r="O1305" s="17" t="str">
        <f t="shared" si="116"/>
        <v>13_130-140</v>
      </c>
      <c r="P1305" s="17" t="str">
        <f t="shared" si="117"/>
        <v>08_80&gt;</v>
      </c>
      <c r="Q1305" s="9" t="s">
        <v>883</v>
      </c>
      <c r="R1305" s="9" t="s">
        <v>639</v>
      </c>
      <c r="S1305" s="9">
        <f t="shared" si="118"/>
        <v>654165</v>
      </c>
      <c r="T1305" s="9">
        <f t="shared" si="119"/>
        <v>8804</v>
      </c>
    </row>
    <row r="1306" spans="1:20" x14ac:dyDescent="0.25">
      <c r="A1306" s="9">
        <v>795</v>
      </c>
      <c r="B1306" s="9" t="s">
        <v>15</v>
      </c>
      <c r="C1306" s="9" t="s">
        <v>469</v>
      </c>
      <c r="D1306" s="9" t="s">
        <v>229</v>
      </c>
      <c r="E1306" s="9" t="s">
        <v>224</v>
      </c>
      <c r="F1306" s="9" t="s">
        <v>1</v>
      </c>
      <c r="G1306" s="9" t="s">
        <v>306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5"/>
        <v>17_85-90</v>
      </c>
      <c r="O1306" s="17" t="str">
        <f t="shared" si="116"/>
        <v>8_80-90</v>
      </c>
      <c r="P1306" s="17" t="str">
        <f t="shared" si="117"/>
        <v>08_80&gt;</v>
      </c>
      <c r="Q1306" s="9" t="s">
        <v>883</v>
      </c>
      <c r="R1306" s="9" t="s">
        <v>639</v>
      </c>
      <c r="S1306" s="9">
        <f t="shared" si="118"/>
        <v>70750230</v>
      </c>
      <c r="T1306" s="9">
        <f t="shared" si="119"/>
        <v>952224</v>
      </c>
    </row>
    <row r="1307" spans="1:20" x14ac:dyDescent="0.25">
      <c r="A1307" s="9">
        <v>55</v>
      </c>
      <c r="B1307" s="9" t="s">
        <v>15</v>
      </c>
      <c r="C1307" s="9" t="s">
        <v>505</v>
      </c>
      <c r="D1307" s="9" t="s">
        <v>229</v>
      </c>
      <c r="E1307" s="9" t="s">
        <v>224</v>
      </c>
      <c r="F1307" s="9" t="s">
        <v>5</v>
      </c>
      <c r="G1307" s="9" t="s">
        <v>183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5"/>
        <v>16_80-85</v>
      </c>
      <c r="O1307" s="17" t="str">
        <f t="shared" si="116"/>
        <v>8_80-90</v>
      </c>
      <c r="P1307" s="17" t="str">
        <f t="shared" si="117"/>
        <v>08_80&gt;</v>
      </c>
      <c r="Q1307" s="9" t="s">
        <v>883</v>
      </c>
      <c r="R1307" s="9" t="s">
        <v>639</v>
      </c>
      <c r="S1307" s="9">
        <f t="shared" si="118"/>
        <v>4522265</v>
      </c>
      <c r="T1307" s="9">
        <f t="shared" si="119"/>
        <v>60865</v>
      </c>
    </row>
    <row r="1308" spans="1:20" x14ac:dyDescent="0.25">
      <c r="A1308" s="9">
        <v>298</v>
      </c>
      <c r="B1308" s="9" t="s">
        <v>15</v>
      </c>
      <c r="C1308" s="9" t="s">
        <v>615</v>
      </c>
      <c r="D1308" s="9" t="s">
        <v>229</v>
      </c>
      <c r="E1308" s="9" t="s">
        <v>224</v>
      </c>
      <c r="F1308" s="9" t="s">
        <v>5</v>
      </c>
      <c r="G1308" s="9" t="s">
        <v>525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5"/>
        <v>18_90-95</v>
      </c>
      <c r="O1308" s="17" t="str">
        <f t="shared" si="116"/>
        <v>9_90-100</v>
      </c>
      <c r="P1308" s="17" t="str">
        <f t="shared" si="117"/>
        <v>08_80&gt;</v>
      </c>
      <c r="Q1308" s="9" t="s">
        <v>883</v>
      </c>
      <c r="R1308" s="9" t="s">
        <v>639</v>
      </c>
      <c r="S1308" s="9">
        <f t="shared" si="118"/>
        <v>27640394</v>
      </c>
      <c r="T1308" s="9">
        <f t="shared" si="119"/>
        <v>372011</v>
      </c>
    </row>
    <row r="1309" spans="1:20" x14ac:dyDescent="0.25">
      <c r="A1309" s="9">
        <v>45</v>
      </c>
      <c r="B1309" s="9" t="s">
        <v>15</v>
      </c>
      <c r="C1309" s="9" t="s">
        <v>507</v>
      </c>
      <c r="D1309" s="9" t="s">
        <v>225</v>
      </c>
      <c r="E1309" s="9" t="s">
        <v>224</v>
      </c>
      <c r="F1309" s="9" t="s">
        <v>5</v>
      </c>
      <c r="G1309" s="9" t="s">
        <v>183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5"/>
        <v>13_65-70</v>
      </c>
      <c r="O1309" s="17" t="str">
        <f t="shared" si="116"/>
        <v>6_60-70</v>
      </c>
      <c r="P1309" s="17" t="str">
        <f t="shared" si="117"/>
        <v>06_60-70</v>
      </c>
      <c r="Q1309" s="9" t="s">
        <v>883</v>
      </c>
      <c r="R1309" s="9" t="s">
        <v>639</v>
      </c>
      <c r="S1309" s="9">
        <f t="shared" si="118"/>
        <v>3075525</v>
      </c>
      <c r="T1309" s="9">
        <f t="shared" si="119"/>
        <v>41393</v>
      </c>
    </row>
    <row r="1310" spans="1:20" x14ac:dyDescent="0.25">
      <c r="A1310" s="9">
        <v>51</v>
      </c>
      <c r="B1310" s="9" t="s">
        <v>15</v>
      </c>
      <c r="C1310" s="9" t="s">
        <v>781</v>
      </c>
      <c r="D1310" s="9" t="s">
        <v>226</v>
      </c>
      <c r="E1310" s="9" t="s">
        <v>224</v>
      </c>
      <c r="F1310" s="9" t="s">
        <v>5</v>
      </c>
      <c r="G1310" s="9" t="s">
        <v>354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5"/>
        <v>24_120-125</v>
      </c>
      <c r="O1310" s="17" t="str">
        <f t="shared" si="116"/>
        <v>12_120-130</v>
      </c>
      <c r="P1310" s="17" t="str">
        <f t="shared" si="117"/>
        <v>08_80&gt;</v>
      </c>
      <c r="Q1310" s="9" t="s">
        <v>883</v>
      </c>
      <c r="R1310" s="9" t="s">
        <v>639</v>
      </c>
      <c r="S1310" s="9">
        <f t="shared" si="118"/>
        <v>6374490</v>
      </c>
      <c r="T1310" s="9">
        <f t="shared" si="119"/>
        <v>85794</v>
      </c>
    </row>
    <row r="1311" spans="1:20" x14ac:dyDescent="0.25">
      <c r="A1311" s="9">
        <v>63</v>
      </c>
      <c r="B1311" s="9" t="s">
        <v>15</v>
      </c>
      <c r="C1311" s="9" t="s">
        <v>782</v>
      </c>
      <c r="D1311" s="9" t="s">
        <v>225</v>
      </c>
      <c r="E1311" s="9" t="s">
        <v>224</v>
      </c>
      <c r="F1311" s="9" t="s">
        <v>5</v>
      </c>
      <c r="G1311" s="9" t="s">
        <v>525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5"/>
        <v>18_90-95</v>
      </c>
      <c r="O1311" s="17" t="str">
        <f t="shared" si="116"/>
        <v>9_90-100</v>
      </c>
      <c r="P1311" s="17" t="str">
        <f t="shared" si="117"/>
        <v>08_80&gt;</v>
      </c>
      <c r="Q1311" s="9" t="s">
        <v>883</v>
      </c>
      <c r="R1311" s="9" t="s">
        <v>639</v>
      </c>
      <c r="S1311" s="9">
        <f t="shared" si="118"/>
        <v>5777037</v>
      </c>
      <c r="T1311" s="9">
        <f t="shared" si="119"/>
        <v>77753</v>
      </c>
    </row>
    <row r="1312" spans="1:20" x14ac:dyDescent="0.25">
      <c r="A1312" s="9">
        <v>11</v>
      </c>
      <c r="B1312" s="9" t="s">
        <v>15</v>
      </c>
      <c r="C1312" s="9" t="s">
        <v>636</v>
      </c>
      <c r="D1312" s="9" t="s">
        <v>229</v>
      </c>
      <c r="E1312" s="9" t="s">
        <v>224</v>
      </c>
      <c r="F1312" s="9" t="s">
        <v>5</v>
      </c>
      <c r="G1312" s="9" t="s">
        <v>525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5"/>
        <v>38_190-195</v>
      </c>
      <c r="O1312" s="17" t="str">
        <f t="shared" si="116"/>
        <v>19_190-200</v>
      </c>
      <c r="P1312" s="17" t="str">
        <f t="shared" si="117"/>
        <v>08_80&gt;</v>
      </c>
      <c r="Q1312" s="9" t="s">
        <v>883</v>
      </c>
      <c r="R1312" s="9" t="s">
        <v>639</v>
      </c>
      <c r="S1312" s="9">
        <f t="shared" si="118"/>
        <v>2130150</v>
      </c>
      <c r="T1312" s="9">
        <f t="shared" si="119"/>
        <v>28670</v>
      </c>
    </row>
    <row r="1313" spans="1:20" x14ac:dyDescent="0.25">
      <c r="A1313" s="9">
        <v>13</v>
      </c>
      <c r="B1313" s="9" t="s">
        <v>16</v>
      </c>
      <c r="C1313" s="9" t="s">
        <v>566</v>
      </c>
      <c r="D1313" s="9" t="s">
        <v>226</v>
      </c>
      <c r="E1313" s="9" t="s">
        <v>224</v>
      </c>
      <c r="F1313" s="9" t="s">
        <v>1</v>
      </c>
      <c r="G1313" s="9" t="s">
        <v>306</v>
      </c>
      <c r="H1313" s="9" t="s">
        <v>841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5"/>
        <v>21_105-110</v>
      </c>
      <c r="O1313" s="17" t="str">
        <f t="shared" si="116"/>
        <v>10_100-110</v>
      </c>
      <c r="P1313" s="17" t="str">
        <f t="shared" si="117"/>
        <v>08_80&gt;</v>
      </c>
      <c r="Q1313" s="9" t="s">
        <v>883</v>
      </c>
      <c r="R1313" s="9" t="s">
        <v>639</v>
      </c>
      <c r="S1313" s="9">
        <f t="shared" si="118"/>
        <v>1377220</v>
      </c>
      <c r="T1313" s="9">
        <f t="shared" si="119"/>
        <v>18536</v>
      </c>
    </row>
    <row r="1314" spans="1:20" x14ac:dyDescent="0.25">
      <c r="A1314" s="9">
        <v>58</v>
      </c>
      <c r="B1314" s="9" t="s">
        <v>16</v>
      </c>
      <c r="C1314" s="9" t="s">
        <v>388</v>
      </c>
      <c r="D1314" s="9" t="s">
        <v>226</v>
      </c>
      <c r="E1314" s="9" t="s">
        <v>224</v>
      </c>
      <c r="F1314" s="9" t="s">
        <v>1</v>
      </c>
      <c r="G1314" s="9" t="s">
        <v>306</v>
      </c>
      <c r="H1314" s="9" t="s">
        <v>222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5"/>
        <v>15_75-80</v>
      </c>
      <c r="O1314" s="17" t="str">
        <f t="shared" si="116"/>
        <v>7_70-80</v>
      </c>
      <c r="P1314" s="17" t="str">
        <f t="shared" si="117"/>
        <v>07_70-80</v>
      </c>
      <c r="Q1314" s="9" t="s">
        <v>883</v>
      </c>
      <c r="R1314" s="9" t="s">
        <v>639</v>
      </c>
      <c r="S1314" s="9">
        <f t="shared" si="118"/>
        <v>4595630</v>
      </c>
      <c r="T1314" s="9">
        <f t="shared" si="119"/>
        <v>61852</v>
      </c>
    </row>
    <row r="1315" spans="1:20" x14ac:dyDescent="0.25">
      <c r="A1315" s="9">
        <v>17</v>
      </c>
      <c r="B1315" s="9" t="s">
        <v>16</v>
      </c>
      <c r="C1315" s="9" t="s">
        <v>439</v>
      </c>
      <c r="D1315" s="9" t="s">
        <v>226</v>
      </c>
      <c r="E1315" s="9" t="s">
        <v>224</v>
      </c>
      <c r="F1315" s="9" t="s">
        <v>5</v>
      </c>
      <c r="G1315" s="9" t="s">
        <v>354</v>
      </c>
      <c r="H1315" s="9" t="s">
        <v>346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5"/>
        <v>38_190-195</v>
      </c>
      <c r="O1315" s="17" t="str">
        <f t="shared" si="116"/>
        <v>19_190-200</v>
      </c>
      <c r="P1315" s="17" t="str">
        <f t="shared" si="117"/>
        <v>08_80&gt;</v>
      </c>
      <c r="Q1315" s="9" t="s">
        <v>883</v>
      </c>
      <c r="R1315" s="9" t="s">
        <v>639</v>
      </c>
      <c r="S1315" s="9">
        <f t="shared" si="118"/>
        <v>3244977</v>
      </c>
      <c r="T1315" s="9">
        <f t="shared" si="119"/>
        <v>43674</v>
      </c>
    </row>
    <row r="1316" spans="1:20" x14ac:dyDescent="0.25">
      <c r="A1316" s="9">
        <v>30</v>
      </c>
      <c r="B1316" s="9" t="s">
        <v>16</v>
      </c>
      <c r="C1316" s="9" t="s">
        <v>783</v>
      </c>
      <c r="D1316" s="9" t="s">
        <v>226</v>
      </c>
      <c r="E1316" s="9" t="s">
        <v>224</v>
      </c>
      <c r="F1316" s="9" t="s">
        <v>5</v>
      </c>
      <c r="G1316" s="9" t="s">
        <v>354</v>
      </c>
      <c r="H1316" s="9" t="s">
        <v>784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5"/>
        <v>46_230-235</v>
      </c>
      <c r="O1316" s="17" t="str">
        <f t="shared" si="116"/>
        <v>23_230-240</v>
      </c>
      <c r="P1316" s="17" t="str">
        <f t="shared" si="117"/>
        <v>08_80&gt;</v>
      </c>
      <c r="Q1316" s="9" t="s">
        <v>883</v>
      </c>
      <c r="R1316" s="9" t="s">
        <v>639</v>
      </c>
      <c r="S1316" s="9">
        <f t="shared" si="118"/>
        <v>7016760</v>
      </c>
      <c r="T1316" s="9">
        <f t="shared" si="119"/>
        <v>94438</v>
      </c>
    </row>
    <row r="1317" spans="1:20" x14ac:dyDescent="0.25">
      <c r="A1317" s="9">
        <v>5</v>
      </c>
      <c r="B1317" s="9" t="s">
        <v>16</v>
      </c>
      <c r="C1317" s="9" t="s">
        <v>481</v>
      </c>
      <c r="D1317" s="9" t="s">
        <v>226</v>
      </c>
      <c r="E1317" s="9" t="s">
        <v>224</v>
      </c>
      <c r="F1317" s="9" t="s">
        <v>5</v>
      </c>
      <c r="G1317" s="9" t="s">
        <v>354</v>
      </c>
      <c r="H1317" s="9" t="s">
        <v>154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5"/>
        <v>24_120-125</v>
      </c>
      <c r="O1317" s="17" t="str">
        <f t="shared" si="116"/>
        <v>12_120-130</v>
      </c>
      <c r="P1317" s="17" t="str">
        <f t="shared" si="117"/>
        <v>08_80&gt;</v>
      </c>
      <c r="Q1317" s="9" t="s">
        <v>883</v>
      </c>
      <c r="R1317" s="9" t="s">
        <v>639</v>
      </c>
      <c r="S1317" s="9">
        <f t="shared" si="118"/>
        <v>603925</v>
      </c>
      <c r="T1317" s="9">
        <f t="shared" si="119"/>
        <v>8128</v>
      </c>
    </row>
    <row r="1318" spans="1:20" x14ac:dyDescent="0.25">
      <c r="A1318" s="9">
        <v>3</v>
      </c>
      <c r="B1318" s="9" t="s">
        <v>16</v>
      </c>
      <c r="C1318" s="9" t="s">
        <v>482</v>
      </c>
      <c r="D1318" s="9" t="s">
        <v>226</v>
      </c>
      <c r="E1318" s="9" t="s">
        <v>224</v>
      </c>
      <c r="F1318" s="9" t="s">
        <v>5</v>
      </c>
      <c r="G1318" s="9" t="s">
        <v>354</v>
      </c>
      <c r="H1318" s="9" t="s">
        <v>346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5"/>
        <v>56_280-285</v>
      </c>
      <c r="O1318" s="17" t="str">
        <f t="shared" si="116"/>
        <v>28_280-290</v>
      </c>
      <c r="P1318" s="17" t="str">
        <f t="shared" si="117"/>
        <v>08_80&gt;</v>
      </c>
      <c r="Q1318" s="9" t="s">
        <v>883</v>
      </c>
      <c r="R1318" s="9" t="s">
        <v>639</v>
      </c>
      <c r="S1318" s="9">
        <f t="shared" si="118"/>
        <v>849036</v>
      </c>
      <c r="T1318" s="9">
        <f t="shared" si="119"/>
        <v>11427</v>
      </c>
    </row>
    <row r="1319" spans="1:20" x14ac:dyDescent="0.25">
      <c r="A1319" s="9">
        <v>5</v>
      </c>
      <c r="B1319" s="9" t="s">
        <v>16</v>
      </c>
      <c r="C1319" s="9" t="s">
        <v>381</v>
      </c>
      <c r="D1319" s="9" t="s">
        <v>226</v>
      </c>
      <c r="E1319" s="9" t="s">
        <v>224</v>
      </c>
      <c r="F1319" s="9" t="s">
        <v>5</v>
      </c>
      <c r="G1319" s="9" t="s">
        <v>354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5"/>
        <v>32_160-165</v>
      </c>
      <c r="O1319" s="17" t="str">
        <f t="shared" si="116"/>
        <v>16_160-170</v>
      </c>
      <c r="P1319" s="17" t="str">
        <f t="shared" si="117"/>
        <v>08_80&gt;</v>
      </c>
      <c r="Q1319" s="9" t="s">
        <v>883</v>
      </c>
      <c r="R1319" s="9" t="s">
        <v>639</v>
      </c>
      <c r="S1319" s="9">
        <f t="shared" si="118"/>
        <v>805020</v>
      </c>
      <c r="T1319" s="9">
        <f t="shared" si="119"/>
        <v>10835</v>
      </c>
    </row>
    <row r="1320" spans="1:20" x14ac:dyDescent="0.25">
      <c r="A1320" s="9">
        <v>293</v>
      </c>
      <c r="B1320" s="9" t="s">
        <v>16</v>
      </c>
      <c r="C1320" s="9" t="s">
        <v>389</v>
      </c>
      <c r="D1320" s="9" t="s">
        <v>229</v>
      </c>
      <c r="E1320" s="9" t="s">
        <v>224</v>
      </c>
      <c r="F1320" s="9" t="s">
        <v>5</v>
      </c>
      <c r="G1320" s="9" t="s">
        <v>170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5"/>
        <v>12_60-65</v>
      </c>
      <c r="O1320" s="17" t="str">
        <f t="shared" si="116"/>
        <v>6_60-70</v>
      </c>
      <c r="P1320" s="17" t="str">
        <f t="shared" si="117"/>
        <v>06_60-70</v>
      </c>
      <c r="Q1320" s="9" t="s">
        <v>883</v>
      </c>
      <c r="R1320" s="9" t="s">
        <v>639</v>
      </c>
      <c r="S1320" s="9">
        <f t="shared" si="118"/>
        <v>17801508</v>
      </c>
      <c r="T1320" s="9">
        <f t="shared" si="119"/>
        <v>239590</v>
      </c>
    </row>
    <row r="1321" spans="1:20" x14ac:dyDescent="0.25">
      <c r="A1321" s="9">
        <v>1</v>
      </c>
      <c r="B1321" s="9" t="s">
        <v>16</v>
      </c>
      <c r="C1321" s="9" t="s">
        <v>785</v>
      </c>
      <c r="D1321" s="9" t="s">
        <v>229</v>
      </c>
      <c r="E1321" s="9" t="s">
        <v>224</v>
      </c>
      <c r="F1321" s="9" t="s">
        <v>5</v>
      </c>
      <c r="G1321" s="9" t="s">
        <v>170</v>
      </c>
      <c r="H1321" s="9" t="s">
        <v>371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5"/>
        <v>15_75-80</v>
      </c>
      <c r="O1321" s="17" t="str">
        <f t="shared" si="116"/>
        <v>7_70-80</v>
      </c>
      <c r="P1321" s="17" t="str">
        <f t="shared" si="117"/>
        <v>07_70-80</v>
      </c>
      <c r="Q1321" s="9" t="s">
        <v>883</v>
      </c>
      <c r="R1321" s="9" t="s">
        <v>639</v>
      </c>
      <c r="S1321" s="9">
        <f t="shared" si="118"/>
        <v>77791</v>
      </c>
      <c r="T1321" s="9">
        <f t="shared" si="119"/>
        <v>1047</v>
      </c>
    </row>
    <row r="1322" spans="1:20" x14ac:dyDescent="0.25">
      <c r="A1322" s="9">
        <v>34</v>
      </c>
      <c r="B1322" s="9" t="s">
        <v>16</v>
      </c>
      <c r="C1322" s="9" t="s">
        <v>568</v>
      </c>
      <c r="D1322" s="9" t="s">
        <v>229</v>
      </c>
      <c r="E1322" s="9" t="s">
        <v>224</v>
      </c>
      <c r="F1322" s="9" t="s">
        <v>5</v>
      </c>
      <c r="G1322" s="9" t="s">
        <v>170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5"/>
        <v>14_70-75</v>
      </c>
      <c r="O1322" s="17" t="str">
        <f t="shared" si="116"/>
        <v>7_70-80</v>
      </c>
      <c r="P1322" s="17" t="str">
        <f t="shared" si="117"/>
        <v>07_70-80</v>
      </c>
      <c r="Q1322" s="9" t="s">
        <v>883</v>
      </c>
      <c r="R1322" s="9" t="s">
        <v>639</v>
      </c>
      <c r="S1322" s="9">
        <f t="shared" si="118"/>
        <v>2462552</v>
      </c>
      <c r="T1322" s="9">
        <f t="shared" si="119"/>
        <v>33143</v>
      </c>
    </row>
    <row r="1323" spans="1:20" x14ac:dyDescent="0.25">
      <c r="A1323" s="9">
        <v>4</v>
      </c>
      <c r="B1323" s="9" t="s">
        <v>16</v>
      </c>
      <c r="C1323" s="9" t="s">
        <v>440</v>
      </c>
      <c r="D1323" s="9" t="s">
        <v>229</v>
      </c>
      <c r="E1323" s="9" t="s">
        <v>224</v>
      </c>
      <c r="F1323" s="9" t="s">
        <v>1</v>
      </c>
      <c r="G1323" s="9" t="s">
        <v>306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5"/>
        <v>10_50-55</v>
      </c>
      <c r="O1323" s="17" t="str">
        <f t="shared" si="116"/>
        <v>5_50-60</v>
      </c>
      <c r="P1323" s="17" t="str">
        <f t="shared" si="117"/>
        <v>05_50-60</v>
      </c>
      <c r="Q1323" s="9" t="s">
        <v>883</v>
      </c>
      <c r="R1323" s="9" t="s">
        <v>639</v>
      </c>
      <c r="S1323" s="9">
        <f t="shared" si="118"/>
        <v>211856</v>
      </c>
      <c r="T1323" s="9">
        <f t="shared" si="119"/>
        <v>2851</v>
      </c>
    </row>
    <row r="1324" spans="1:20" x14ac:dyDescent="0.25">
      <c r="A1324" s="9">
        <v>16</v>
      </c>
      <c r="B1324" s="9" t="s">
        <v>16</v>
      </c>
      <c r="C1324" s="9" t="s">
        <v>569</v>
      </c>
      <c r="D1324" s="9" t="s">
        <v>223</v>
      </c>
      <c r="E1324" s="9" t="s">
        <v>224</v>
      </c>
      <c r="F1324" s="9" t="s">
        <v>5</v>
      </c>
      <c r="G1324" s="9" t="s">
        <v>525</v>
      </c>
      <c r="H1324" s="9" t="s">
        <v>570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5"/>
        <v>15_75-80</v>
      </c>
      <c r="O1324" s="17" t="str">
        <f t="shared" si="116"/>
        <v>7_70-80</v>
      </c>
      <c r="P1324" s="17" t="str">
        <f t="shared" si="117"/>
        <v>07_70-80</v>
      </c>
      <c r="Q1324" s="9" t="s">
        <v>883</v>
      </c>
      <c r="R1324" s="9" t="s">
        <v>639</v>
      </c>
      <c r="S1324" s="9">
        <f t="shared" si="118"/>
        <v>1263376</v>
      </c>
      <c r="T1324" s="9">
        <f t="shared" si="119"/>
        <v>17004</v>
      </c>
    </row>
    <row r="1325" spans="1:20" x14ac:dyDescent="0.25">
      <c r="A1325" s="9">
        <v>5</v>
      </c>
      <c r="B1325" s="9" t="s">
        <v>16</v>
      </c>
      <c r="C1325" s="9" t="s">
        <v>382</v>
      </c>
      <c r="D1325" s="9" t="s">
        <v>226</v>
      </c>
      <c r="E1325" s="9" t="s">
        <v>224</v>
      </c>
      <c r="F1325" s="9" t="s">
        <v>5</v>
      </c>
      <c r="G1325" s="9" t="s">
        <v>354</v>
      </c>
      <c r="H1325" s="9" t="s">
        <v>346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5"/>
        <v>33_165-170</v>
      </c>
      <c r="O1325" s="17" t="str">
        <f t="shared" si="116"/>
        <v>16_160-170</v>
      </c>
      <c r="P1325" s="17" t="str">
        <f t="shared" si="117"/>
        <v>08_80&gt;</v>
      </c>
      <c r="Q1325" s="9" t="s">
        <v>883</v>
      </c>
      <c r="R1325" s="9" t="s">
        <v>639</v>
      </c>
      <c r="S1325" s="9">
        <f t="shared" si="118"/>
        <v>842000</v>
      </c>
      <c r="T1325" s="9">
        <f t="shared" si="119"/>
        <v>11332</v>
      </c>
    </row>
    <row r="1326" spans="1:20" x14ac:dyDescent="0.25">
      <c r="A1326" s="9">
        <v>23</v>
      </c>
      <c r="B1326" s="9" t="s">
        <v>16</v>
      </c>
      <c r="C1326" s="9" t="s">
        <v>789</v>
      </c>
      <c r="D1326" s="9" t="s">
        <v>226</v>
      </c>
      <c r="E1326" s="9" t="s">
        <v>224</v>
      </c>
      <c r="F1326" s="9" t="s">
        <v>5</v>
      </c>
      <c r="G1326" s="9" t="s">
        <v>354</v>
      </c>
      <c r="H1326" s="9" t="s">
        <v>790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5"/>
        <v>48_240-245</v>
      </c>
      <c r="O1326" s="17" t="str">
        <f t="shared" si="116"/>
        <v>24_240-250</v>
      </c>
      <c r="P1326" s="17" t="str">
        <f t="shared" si="117"/>
        <v>08_80&gt;</v>
      </c>
      <c r="Q1326" s="9" t="s">
        <v>883</v>
      </c>
      <c r="R1326" s="9" t="s">
        <v>639</v>
      </c>
      <c r="S1326" s="9">
        <f t="shared" si="118"/>
        <v>5539941</v>
      </c>
      <c r="T1326" s="9">
        <f t="shared" si="119"/>
        <v>74562</v>
      </c>
    </row>
    <row r="1327" spans="1:20" x14ac:dyDescent="0.25">
      <c r="A1327" s="9">
        <v>66</v>
      </c>
      <c r="B1327" s="9" t="s">
        <v>16</v>
      </c>
      <c r="C1327" s="9" t="s">
        <v>791</v>
      </c>
      <c r="D1327" s="9" t="s">
        <v>226</v>
      </c>
      <c r="E1327" s="9" t="s">
        <v>224</v>
      </c>
      <c r="F1327" s="9" t="s">
        <v>5</v>
      </c>
      <c r="G1327" s="9" t="s">
        <v>354</v>
      </c>
      <c r="H1327" s="9" t="s">
        <v>674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5"/>
        <v>59_295-300</v>
      </c>
      <c r="O1327" s="17" t="str">
        <f t="shared" si="116"/>
        <v>29_290-300</v>
      </c>
      <c r="P1327" s="17" t="str">
        <f t="shared" si="117"/>
        <v>08_80&gt;</v>
      </c>
      <c r="Q1327" s="9" t="s">
        <v>883</v>
      </c>
      <c r="R1327" s="9" t="s">
        <v>639</v>
      </c>
      <c r="S1327" s="9">
        <f t="shared" si="118"/>
        <v>19573026</v>
      </c>
      <c r="T1327" s="9">
        <f t="shared" si="119"/>
        <v>263432</v>
      </c>
    </row>
    <row r="1328" spans="1:20" x14ac:dyDescent="0.25">
      <c r="A1328" s="9">
        <v>3031</v>
      </c>
      <c r="B1328" s="9" t="s">
        <v>16</v>
      </c>
      <c r="C1328" s="9" t="s">
        <v>84</v>
      </c>
      <c r="D1328" s="9" t="s">
        <v>226</v>
      </c>
      <c r="E1328" s="9" t="s">
        <v>224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5"/>
        <v>13_65-70</v>
      </c>
      <c r="O1328" s="17" t="str">
        <f t="shared" si="116"/>
        <v>6_60-70</v>
      </c>
      <c r="P1328" s="17" t="str">
        <f t="shared" si="117"/>
        <v>06_60-70</v>
      </c>
      <c r="Q1328" s="9" t="s">
        <v>883</v>
      </c>
      <c r="R1328" s="9" t="s">
        <v>639</v>
      </c>
      <c r="S1328" s="9">
        <f t="shared" si="118"/>
        <v>211927520</v>
      </c>
      <c r="T1328" s="9">
        <f t="shared" si="119"/>
        <v>2852322</v>
      </c>
    </row>
    <row r="1329" spans="1:20" x14ac:dyDescent="0.25">
      <c r="A1329" s="9">
        <v>1070</v>
      </c>
      <c r="B1329" s="9" t="s">
        <v>16</v>
      </c>
      <c r="C1329" s="9" t="s">
        <v>383</v>
      </c>
      <c r="D1329" s="9" t="s">
        <v>226</v>
      </c>
      <c r="E1329" s="9" t="s">
        <v>224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5"/>
        <v>17_85-90</v>
      </c>
      <c r="O1329" s="17" t="str">
        <f t="shared" si="116"/>
        <v>8_80-90</v>
      </c>
      <c r="P1329" s="17" t="str">
        <f t="shared" si="117"/>
        <v>08_80&gt;</v>
      </c>
      <c r="Q1329" s="9" t="s">
        <v>883</v>
      </c>
      <c r="R1329" s="9" t="s">
        <v>639</v>
      </c>
      <c r="S1329" s="9">
        <f t="shared" si="118"/>
        <v>91692580</v>
      </c>
      <c r="T1329" s="9">
        <f t="shared" si="119"/>
        <v>1234086</v>
      </c>
    </row>
    <row r="1330" spans="1:20" x14ac:dyDescent="0.25">
      <c r="A1330" s="9">
        <v>685</v>
      </c>
      <c r="B1330" s="9" t="s">
        <v>16</v>
      </c>
      <c r="C1330" s="9" t="s">
        <v>792</v>
      </c>
      <c r="D1330" s="9" t="s">
        <v>226</v>
      </c>
      <c r="E1330" s="9" t="s">
        <v>224</v>
      </c>
      <c r="F1330" s="9" t="s">
        <v>5</v>
      </c>
      <c r="G1330" s="9" t="s">
        <v>354</v>
      </c>
      <c r="H1330" s="9" t="s">
        <v>793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5"/>
        <v>22_110-115</v>
      </c>
      <c r="O1330" s="17" t="str">
        <f t="shared" si="116"/>
        <v>11_110-120</v>
      </c>
      <c r="P1330" s="17" t="str">
        <f t="shared" si="117"/>
        <v>08_80&gt;</v>
      </c>
      <c r="Q1330" s="9" t="s">
        <v>883</v>
      </c>
      <c r="R1330" s="9" t="s">
        <v>639</v>
      </c>
      <c r="S1330" s="9">
        <f t="shared" si="118"/>
        <v>78086575</v>
      </c>
      <c r="T1330" s="9">
        <f t="shared" si="119"/>
        <v>1050963</v>
      </c>
    </row>
    <row r="1331" spans="1:20" x14ac:dyDescent="0.25">
      <c r="A1331" s="9">
        <v>947</v>
      </c>
      <c r="B1331" s="9" t="s">
        <v>16</v>
      </c>
      <c r="C1331" s="9" t="s">
        <v>105</v>
      </c>
      <c r="D1331" s="9" t="s">
        <v>226</v>
      </c>
      <c r="E1331" s="9" t="s">
        <v>224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5"/>
        <v>16_80-85</v>
      </c>
      <c r="O1331" s="17" t="str">
        <f t="shared" si="116"/>
        <v>8_80-90</v>
      </c>
      <c r="P1331" s="17" t="str">
        <f t="shared" si="117"/>
        <v>08_80&gt;</v>
      </c>
      <c r="Q1331" s="9" t="s">
        <v>883</v>
      </c>
      <c r="R1331" s="9" t="s">
        <v>639</v>
      </c>
      <c r="S1331" s="9">
        <f t="shared" si="118"/>
        <v>76648286</v>
      </c>
      <c r="T1331" s="9">
        <f t="shared" si="119"/>
        <v>1031605</v>
      </c>
    </row>
    <row r="1332" spans="1:20" x14ac:dyDescent="0.25">
      <c r="A1332" s="9">
        <v>204</v>
      </c>
      <c r="B1332" s="9" t="s">
        <v>16</v>
      </c>
      <c r="C1332" s="9" t="s">
        <v>347</v>
      </c>
      <c r="D1332" s="9" t="s">
        <v>226</v>
      </c>
      <c r="E1332" s="9" t="s">
        <v>224</v>
      </c>
      <c r="F1332" s="9" t="s">
        <v>5</v>
      </c>
      <c r="G1332" s="9" t="s">
        <v>354</v>
      </c>
      <c r="H1332" s="9" t="s">
        <v>198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5"/>
        <v>16_80-85</v>
      </c>
      <c r="O1332" s="17" t="str">
        <f t="shared" si="116"/>
        <v>8_80-90</v>
      </c>
      <c r="P1332" s="17" t="str">
        <f t="shared" si="117"/>
        <v>08_80&gt;</v>
      </c>
      <c r="Q1332" s="9" t="s">
        <v>883</v>
      </c>
      <c r="R1332" s="9" t="s">
        <v>639</v>
      </c>
      <c r="S1332" s="9">
        <f t="shared" si="118"/>
        <v>17142528</v>
      </c>
      <c r="T1332" s="9">
        <f t="shared" si="119"/>
        <v>230720</v>
      </c>
    </row>
    <row r="1333" spans="1:20" x14ac:dyDescent="0.25">
      <c r="A1333" s="9">
        <v>53</v>
      </c>
      <c r="B1333" s="9" t="s">
        <v>16</v>
      </c>
      <c r="C1333" s="9" t="s">
        <v>169</v>
      </c>
      <c r="D1333" s="9" t="s">
        <v>226</v>
      </c>
      <c r="E1333" s="9" t="s">
        <v>224</v>
      </c>
      <c r="F1333" s="9" t="s">
        <v>5</v>
      </c>
      <c r="G1333" s="9" t="s">
        <v>75</v>
      </c>
      <c r="H1333" s="9" t="s">
        <v>149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5"/>
        <v>18_90-95</v>
      </c>
      <c r="O1333" s="17" t="str">
        <f t="shared" si="116"/>
        <v>9_90-100</v>
      </c>
      <c r="P1333" s="17" t="str">
        <f t="shared" si="117"/>
        <v>08_80&gt;</v>
      </c>
      <c r="Q1333" s="9" t="s">
        <v>883</v>
      </c>
      <c r="R1333" s="9" t="s">
        <v>639</v>
      </c>
      <c r="S1333" s="9">
        <f t="shared" si="118"/>
        <v>4779222</v>
      </c>
      <c r="T1333" s="9">
        <f t="shared" si="119"/>
        <v>64323</v>
      </c>
    </row>
    <row r="1334" spans="1:20" x14ac:dyDescent="0.25">
      <c r="A1334" s="9">
        <v>450</v>
      </c>
      <c r="B1334" s="9" t="s">
        <v>16</v>
      </c>
      <c r="C1334" s="9" t="s">
        <v>348</v>
      </c>
      <c r="D1334" s="9" t="s">
        <v>226</v>
      </c>
      <c r="E1334" s="9" t="s">
        <v>224</v>
      </c>
      <c r="F1334" s="9" t="s">
        <v>5</v>
      </c>
      <c r="G1334" s="9" t="s">
        <v>170</v>
      </c>
      <c r="H1334" s="9" t="s">
        <v>198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5"/>
        <v>18_90-95</v>
      </c>
      <c r="O1334" s="17" t="str">
        <f t="shared" si="116"/>
        <v>9_90-100</v>
      </c>
      <c r="P1334" s="17" t="str">
        <f t="shared" si="117"/>
        <v>08_80&gt;</v>
      </c>
      <c r="Q1334" s="9" t="s">
        <v>883</v>
      </c>
      <c r="R1334" s="9" t="s">
        <v>639</v>
      </c>
      <c r="S1334" s="9">
        <f t="shared" si="118"/>
        <v>40600800</v>
      </c>
      <c r="T1334" s="9">
        <f t="shared" si="119"/>
        <v>546444</v>
      </c>
    </row>
    <row r="1335" spans="1:20" x14ac:dyDescent="0.25">
      <c r="A1335" s="9">
        <v>23</v>
      </c>
      <c r="B1335" s="9" t="s">
        <v>16</v>
      </c>
      <c r="C1335" s="9" t="s">
        <v>384</v>
      </c>
      <c r="D1335" s="9" t="s">
        <v>226</v>
      </c>
      <c r="E1335" s="9" t="s">
        <v>224</v>
      </c>
      <c r="F1335" s="9" t="s">
        <v>5</v>
      </c>
      <c r="G1335" s="9" t="s">
        <v>354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5"/>
        <v>26_130-135</v>
      </c>
      <c r="O1335" s="17" t="str">
        <f t="shared" si="116"/>
        <v>13_130-140</v>
      </c>
      <c r="P1335" s="17" t="str">
        <f t="shared" si="117"/>
        <v>08_80&gt;</v>
      </c>
      <c r="Q1335" s="9" t="s">
        <v>883</v>
      </c>
      <c r="R1335" s="9" t="s">
        <v>639</v>
      </c>
      <c r="S1335" s="9">
        <f t="shared" si="118"/>
        <v>3104402</v>
      </c>
      <c r="T1335" s="9">
        <f t="shared" si="119"/>
        <v>41782</v>
      </c>
    </row>
    <row r="1336" spans="1:20" x14ac:dyDescent="0.25">
      <c r="A1336" s="9">
        <v>10</v>
      </c>
      <c r="B1336" s="9" t="s">
        <v>16</v>
      </c>
      <c r="C1336" s="9" t="s">
        <v>385</v>
      </c>
      <c r="D1336" s="9" t="s">
        <v>226</v>
      </c>
      <c r="E1336" s="9" t="s">
        <v>224</v>
      </c>
      <c r="F1336" s="9" t="s">
        <v>5</v>
      </c>
      <c r="G1336" s="9" t="s">
        <v>354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5"/>
        <v>29_145-150</v>
      </c>
      <c r="O1336" s="17" t="str">
        <f t="shared" si="116"/>
        <v>14_140-150</v>
      </c>
      <c r="P1336" s="17" t="str">
        <f t="shared" si="117"/>
        <v>08_80&gt;</v>
      </c>
      <c r="Q1336" s="9" t="s">
        <v>883</v>
      </c>
      <c r="R1336" s="9" t="s">
        <v>639</v>
      </c>
      <c r="S1336" s="9">
        <f t="shared" si="118"/>
        <v>1479270</v>
      </c>
      <c r="T1336" s="9">
        <f t="shared" si="119"/>
        <v>19909</v>
      </c>
    </row>
    <row r="1337" spans="1:20" x14ac:dyDescent="0.25">
      <c r="A1337" s="9">
        <v>22</v>
      </c>
      <c r="B1337" s="9" t="s">
        <v>16</v>
      </c>
      <c r="C1337" s="9" t="s">
        <v>796</v>
      </c>
      <c r="D1337" s="9" t="s">
        <v>226</v>
      </c>
      <c r="E1337" s="9" t="s">
        <v>224</v>
      </c>
      <c r="F1337" s="9" t="s">
        <v>5</v>
      </c>
      <c r="G1337" s="9" t="s">
        <v>354</v>
      </c>
      <c r="H1337" s="9" t="s">
        <v>797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5"/>
        <v>31_155-160</v>
      </c>
      <c r="O1337" s="17" t="str">
        <f t="shared" si="116"/>
        <v>15_150-160</v>
      </c>
      <c r="P1337" s="17" t="str">
        <f t="shared" si="117"/>
        <v>08_80&gt;</v>
      </c>
      <c r="Q1337" s="9" t="s">
        <v>883</v>
      </c>
      <c r="R1337" s="9" t="s">
        <v>639</v>
      </c>
      <c r="S1337" s="9">
        <f t="shared" si="118"/>
        <v>3518460</v>
      </c>
      <c r="T1337" s="9">
        <f t="shared" si="119"/>
        <v>47355</v>
      </c>
    </row>
    <row r="1338" spans="1:20" x14ac:dyDescent="0.25">
      <c r="A1338" s="9">
        <v>10</v>
      </c>
      <c r="B1338" s="9" t="s">
        <v>16</v>
      </c>
      <c r="C1338" s="9" t="s">
        <v>386</v>
      </c>
      <c r="D1338" s="9" t="s">
        <v>226</v>
      </c>
      <c r="E1338" s="9" t="s">
        <v>224</v>
      </c>
      <c r="F1338" s="9" t="s">
        <v>5</v>
      </c>
      <c r="G1338" s="9" t="s">
        <v>354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5"/>
        <v>37_185-190</v>
      </c>
      <c r="O1338" s="17" t="str">
        <f t="shared" si="116"/>
        <v>18_180-190</v>
      </c>
      <c r="P1338" s="17" t="str">
        <f t="shared" si="117"/>
        <v>08_80&gt;</v>
      </c>
      <c r="Q1338" s="9" t="s">
        <v>883</v>
      </c>
      <c r="R1338" s="9" t="s">
        <v>639</v>
      </c>
      <c r="S1338" s="9">
        <f t="shared" si="118"/>
        <v>1899960</v>
      </c>
      <c r="T1338" s="9">
        <f t="shared" si="119"/>
        <v>25571</v>
      </c>
    </row>
    <row r="1339" spans="1:20" x14ac:dyDescent="0.25">
      <c r="A1339" s="9">
        <v>55</v>
      </c>
      <c r="B1339" s="9" t="s">
        <v>16</v>
      </c>
      <c r="C1339" s="9" t="s">
        <v>798</v>
      </c>
      <c r="D1339" s="9" t="s">
        <v>226</v>
      </c>
      <c r="E1339" s="9" t="s">
        <v>224</v>
      </c>
      <c r="F1339" s="9" t="s">
        <v>5</v>
      </c>
      <c r="G1339" s="9" t="s">
        <v>354</v>
      </c>
      <c r="H1339" s="9" t="s">
        <v>793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0">CONCATENATE(ROUNDDOWN(M1339/5000,0),"_",ROUNDDOWN(M1339/5000,0)*5,"-",ROUNDUP((M1339+1)/5000,0)*5)</f>
        <v>50_250-255</v>
      </c>
      <c r="O1339" s="17" t="str">
        <f t="shared" ref="O1339:O1390" si="121">CONCATENATE(ROUNDDOWN(M1339/10000,0),"_",ROUNDDOWN(M1339/10000,0)*10,"-",ROUNDUP((M1339+1)/10000,0)*10)</f>
        <v>25_250-260</v>
      </c>
      <c r="P1339" s="17" t="str">
        <f t="shared" ref="P1339:P1390" si="122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883</v>
      </c>
      <c r="R1339" s="9" t="s">
        <v>639</v>
      </c>
      <c r="S1339" s="9">
        <f t="shared" ref="S1339:S1365" si="123">M1339*A1339</f>
        <v>13784265</v>
      </c>
      <c r="T1339" s="9">
        <f t="shared" ref="T1339:T1390" si="124">ROUND(S1339/74.3,0)</f>
        <v>185522</v>
      </c>
    </row>
    <row r="1340" spans="1:20" x14ac:dyDescent="0.25">
      <c r="A1340" s="9">
        <v>3</v>
      </c>
      <c r="B1340" s="9" t="s">
        <v>16</v>
      </c>
      <c r="C1340" s="9" t="s">
        <v>387</v>
      </c>
      <c r="D1340" s="9" t="s">
        <v>226</v>
      </c>
      <c r="E1340" s="9" t="s">
        <v>224</v>
      </c>
      <c r="F1340" s="9" t="s">
        <v>5</v>
      </c>
      <c r="G1340" s="9" t="s">
        <v>354</v>
      </c>
      <c r="H1340" s="9" t="s">
        <v>346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0"/>
        <v>39_195-200</v>
      </c>
      <c r="O1340" s="17" t="str">
        <f t="shared" si="121"/>
        <v>19_190-200</v>
      </c>
      <c r="P1340" s="17" t="str">
        <f t="shared" si="122"/>
        <v>08_80&gt;</v>
      </c>
      <c r="Q1340" s="9" t="s">
        <v>883</v>
      </c>
      <c r="R1340" s="9" t="s">
        <v>639</v>
      </c>
      <c r="S1340" s="9">
        <f t="shared" si="123"/>
        <v>586209</v>
      </c>
      <c r="T1340" s="9">
        <f t="shared" si="124"/>
        <v>7890</v>
      </c>
    </row>
    <row r="1341" spans="1:20" x14ac:dyDescent="0.25">
      <c r="A1341" s="9">
        <v>3</v>
      </c>
      <c r="B1341" s="9" t="s">
        <v>16</v>
      </c>
      <c r="C1341" s="9" t="s">
        <v>878</v>
      </c>
      <c r="D1341" s="9" t="s">
        <v>231</v>
      </c>
      <c r="E1341" s="9" t="s">
        <v>224</v>
      </c>
      <c r="F1341" s="9" t="s">
        <v>5</v>
      </c>
      <c r="G1341" s="9" t="s">
        <v>354</v>
      </c>
      <c r="H1341" s="9" t="s">
        <v>879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0"/>
        <v>28_140-145</v>
      </c>
      <c r="O1341" s="17" t="str">
        <f t="shared" si="121"/>
        <v>14_140-150</v>
      </c>
      <c r="P1341" s="17" t="str">
        <f t="shared" si="122"/>
        <v>08_80&gt;</v>
      </c>
      <c r="Q1341" s="9" t="s">
        <v>883</v>
      </c>
      <c r="R1341" s="9" t="s">
        <v>639</v>
      </c>
      <c r="S1341" s="9">
        <f t="shared" si="123"/>
        <v>420672</v>
      </c>
      <c r="T1341" s="9">
        <f t="shared" si="124"/>
        <v>5662</v>
      </c>
    </row>
    <row r="1342" spans="1:20" x14ac:dyDescent="0.25">
      <c r="A1342" s="9">
        <v>8</v>
      </c>
      <c r="B1342" s="9" t="s">
        <v>16</v>
      </c>
      <c r="C1342" s="9" t="s">
        <v>442</v>
      </c>
      <c r="D1342" s="9" t="s">
        <v>231</v>
      </c>
      <c r="E1342" s="9" t="s">
        <v>224</v>
      </c>
      <c r="F1342" s="9" t="s">
        <v>5</v>
      </c>
      <c r="G1342" s="9" t="s">
        <v>354</v>
      </c>
      <c r="H1342" s="9" t="s">
        <v>443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0"/>
        <v>36_180-185</v>
      </c>
      <c r="O1342" s="17" t="str">
        <f t="shared" si="121"/>
        <v>18_180-190</v>
      </c>
      <c r="P1342" s="17" t="str">
        <f t="shared" si="122"/>
        <v>08_80&gt;</v>
      </c>
      <c r="Q1342" s="9" t="s">
        <v>883</v>
      </c>
      <c r="R1342" s="9" t="s">
        <v>639</v>
      </c>
      <c r="S1342" s="9">
        <f t="shared" si="123"/>
        <v>1443120</v>
      </c>
      <c r="T1342" s="9">
        <f t="shared" si="124"/>
        <v>19423</v>
      </c>
    </row>
    <row r="1343" spans="1:20" x14ac:dyDescent="0.25">
      <c r="A1343" s="9">
        <v>5</v>
      </c>
      <c r="B1343" s="9" t="s">
        <v>16</v>
      </c>
      <c r="C1343" s="9" t="s">
        <v>880</v>
      </c>
      <c r="D1343" s="9" t="s">
        <v>231</v>
      </c>
      <c r="E1343" s="9" t="s">
        <v>228</v>
      </c>
      <c r="F1343" s="9" t="s">
        <v>5</v>
      </c>
      <c r="G1343" s="9" t="s">
        <v>354</v>
      </c>
      <c r="H1343" s="9" t="s">
        <v>816</v>
      </c>
      <c r="I1343" s="9">
        <v>15</v>
      </c>
      <c r="J1343" s="9" t="s">
        <v>881</v>
      </c>
      <c r="L1343" s="9" t="s">
        <v>50</v>
      </c>
      <c r="M1343" s="9">
        <v>260000</v>
      </c>
      <c r="N1343" s="17" t="str">
        <f t="shared" si="120"/>
        <v>52_260-265</v>
      </c>
      <c r="O1343" s="17" t="str">
        <f t="shared" si="121"/>
        <v>26_260-270</v>
      </c>
      <c r="P1343" s="17" t="str">
        <f t="shared" si="122"/>
        <v>08_80&gt;</v>
      </c>
      <c r="Q1343" s="9" t="s">
        <v>883</v>
      </c>
      <c r="R1343" s="9" t="s">
        <v>639</v>
      </c>
      <c r="S1343" s="9">
        <f t="shared" si="123"/>
        <v>1300000</v>
      </c>
      <c r="T1343" s="9">
        <f t="shared" si="124"/>
        <v>17497</v>
      </c>
    </row>
    <row r="1344" spans="1:20" x14ac:dyDescent="0.25">
      <c r="A1344" s="9">
        <v>59</v>
      </c>
      <c r="B1344" s="9" t="s">
        <v>16</v>
      </c>
      <c r="C1344" s="9" t="s">
        <v>206</v>
      </c>
      <c r="D1344" s="9" t="s">
        <v>229</v>
      </c>
      <c r="E1344" s="9" t="s">
        <v>224</v>
      </c>
      <c r="F1344" s="9" t="s">
        <v>5</v>
      </c>
      <c r="G1344" s="9" t="s">
        <v>170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0"/>
        <v>20_100-105</v>
      </c>
      <c r="O1344" s="17" t="str">
        <f t="shared" si="121"/>
        <v>10_100-110</v>
      </c>
      <c r="P1344" s="17" t="str">
        <f t="shared" si="122"/>
        <v>08_80&gt;</v>
      </c>
      <c r="Q1344" s="9" t="s">
        <v>883</v>
      </c>
      <c r="R1344" s="9" t="s">
        <v>639</v>
      </c>
      <c r="S1344" s="9">
        <f t="shared" si="123"/>
        <v>5984842</v>
      </c>
      <c r="T1344" s="9">
        <f t="shared" si="124"/>
        <v>80550</v>
      </c>
    </row>
    <row r="1345" spans="1:20" x14ac:dyDescent="0.25">
      <c r="A1345" s="9">
        <v>27</v>
      </c>
      <c r="B1345" s="9" t="s">
        <v>16</v>
      </c>
      <c r="C1345" s="9" t="s">
        <v>571</v>
      </c>
      <c r="D1345" s="9" t="s">
        <v>229</v>
      </c>
      <c r="E1345" s="9" t="s">
        <v>224</v>
      </c>
      <c r="F1345" s="9" t="s">
        <v>5</v>
      </c>
      <c r="G1345" s="9" t="s">
        <v>525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0"/>
        <v>24_120-125</v>
      </c>
      <c r="O1345" s="17" t="str">
        <f t="shared" si="121"/>
        <v>12_120-130</v>
      </c>
      <c r="P1345" s="17" t="str">
        <f t="shared" si="122"/>
        <v>08_80&gt;</v>
      </c>
      <c r="Q1345" s="9" t="s">
        <v>883</v>
      </c>
      <c r="R1345" s="9" t="s">
        <v>639</v>
      </c>
      <c r="S1345" s="9">
        <f t="shared" si="123"/>
        <v>3295269</v>
      </c>
      <c r="T1345" s="9">
        <f t="shared" si="124"/>
        <v>44351</v>
      </c>
    </row>
    <row r="1346" spans="1:20" x14ac:dyDescent="0.25">
      <c r="A1346" s="9">
        <v>5</v>
      </c>
      <c r="B1346" s="9" t="s">
        <v>16</v>
      </c>
      <c r="C1346" s="9" t="s">
        <v>189</v>
      </c>
      <c r="D1346" s="9" t="s">
        <v>226</v>
      </c>
      <c r="E1346" s="9" t="s">
        <v>224</v>
      </c>
      <c r="F1346" s="9" t="s">
        <v>5</v>
      </c>
      <c r="G1346" s="9" t="s">
        <v>170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0"/>
        <v>19_95-100</v>
      </c>
      <c r="O1346" s="17" t="str">
        <f t="shared" si="121"/>
        <v>9_90-100</v>
      </c>
      <c r="P1346" s="17" t="str">
        <f t="shared" si="122"/>
        <v>08_80&gt;</v>
      </c>
      <c r="Q1346" s="9" t="s">
        <v>883</v>
      </c>
      <c r="R1346" s="9" t="s">
        <v>639</v>
      </c>
      <c r="S1346" s="9">
        <f t="shared" si="123"/>
        <v>481030</v>
      </c>
      <c r="T1346" s="9">
        <f t="shared" si="124"/>
        <v>6474</v>
      </c>
    </row>
    <row r="1347" spans="1:20" x14ac:dyDescent="0.25">
      <c r="A1347" s="9">
        <v>37</v>
      </c>
      <c r="B1347" s="9" t="s">
        <v>16</v>
      </c>
      <c r="C1347" s="9" t="s">
        <v>572</v>
      </c>
      <c r="D1347" s="9" t="s">
        <v>226</v>
      </c>
      <c r="E1347" s="9" t="s">
        <v>224</v>
      </c>
      <c r="F1347" s="9" t="s">
        <v>5</v>
      </c>
      <c r="G1347" s="9" t="s">
        <v>525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0"/>
        <v>24_120-125</v>
      </c>
      <c r="O1347" s="17" t="str">
        <f t="shared" si="121"/>
        <v>12_120-130</v>
      </c>
      <c r="P1347" s="17" t="str">
        <f t="shared" si="122"/>
        <v>08_80&gt;</v>
      </c>
      <c r="Q1347" s="9" t="s">
        <v>883</v>
      </c>
      <c r="R1347" s="9" t="s">
        <v>639</v>
      </c>
      <c r="S1347" s="9">
        <f t="shared" si="123"/>
        <v>4461423</v>
      </c>
      <c r="T1347" s="9">
        <f t="shared" si="124"/>
        <v>60046</v>
      </c>
    </row>
    <row r="1348" spans="1:20" x14ac:dyDescent="0.25">
      <c r="A1348" s="9">
        <v>54</v>
      </c>
      <c r="B1348" s="9" t="s">
        <v>16</v>
      </c>
      <c r="C1348" s="9" t="s">
        <v>616</v>
      </c>
      <c r="D1348" s="9" t="s">
        <v>226</v>
      </c>
      <c r="E1348" s="9" t="s">
        <v>224</v>
      </c>
      <c r="F1348" s="9" t="s">
        <v>5</v>
      </c>
      <c r="G1348" s="9" t="s">
        <v>525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0"/>
        <v>21_105-110</v>
      </c>
      <c r="O1348" s="17" t="str">
        <f t="shared" si="121"/>
        <v>10_100-110</v>
      </c>
      <c r="P1348" s="17" t="str">
        <f t="shared" si="122"/>
        <v>08_80&gt;</v>
      </c>
      <c r="Q1348" s="9" t="s">
        <v>883</v>
      </c>
      <c r="R1348" s="9" t="s">
        <v>639</v>
      </c>
      <c r="S1348" s="9">
        <f t="shared" si="123"/>
        <v>5905926</v>
      </c>
      <c r="T1348" s="9">
        <f t="shared" si="124"/>
        <v>79488</v>
      </c>
    </row>
    <row r="1349" spans="1:20" x14ac:dyDescent="0.25">
      <c r="A1349" s="9">
        <v>10</v>
      </c>
      <c r="B1349" s="9" t="s">
        <v>16</v>
      </c>
      <c r="C1349" s="9" t="s">
        <v>573</v>
      </c>
      <c r="D1349" s="9" t="s">
        <v>229</v>
      </c>
      <c r="E1349" s="9" t="s">
        <v>224</v>
      </c>
      <c r="F1349" s="9" t="s">
        <v>5</v>
      </c>
      <c r="G1349" s="9" t="s">
        <v>525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0"/>
        <v>25_125-130</v>
      </c>
      <c r="O1349" s="17" t="str">
        <f t="shared" si="121"/>
        <v>12_120-130</v>
      </c>
      <c r="P1349" s="17" t="str">
        <f t="shared" si="122"/>
        <v>08_80&gt;</v>
      </c>
      <c r="Q1349" s="9" t="s">
        <v>883</v>
      </c>
      <c r="R1349" s="9" t="s">
        <v>639</v>
      </c>
      <c r="S1349" s="9">
        <f t="shared" si="123"/>
        <v>1295420</v>
      </c>
      <c r="T1349" s="9">
        <f t="shared" si="124"/>
        <v>17435</v>
      </c>
    </row>
    <row r="1350" spans="1:20" x14ac:dyDescent="0.25">
      <c r="A1350" s="9">
        <v>6</v>
      </c>
      <c r="B1350" s="9" t="s">
        <v>16</v>
      </c>
      <c r="C1350" s="9" t="s">
        <v>574</v>
      </c>
      <c r="D1350" s="9" t="s">
        <v>226</v>
      </c>
      <c r="E1350" s="9" t="s">
        <v>224</v>
      </c>
      <c r="F1350" s="9" t="s">
        <v>5</v>
      </c>
      <c r="G1350" s="9" t="s">
        <v>525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0"/>
        <v>26_130-135</v>
      </c>
      <c r="O1350" s="17" t="str">
        <f t="shared" si="121"/>
        <v>13_130-140</v>
      </c>
      <c r="P1350" s="17" t="str">
        <f t="shared" si="122"/>
        <v>08_80&gt;</v>
      </c>
      <c r="Q1350" s="9" t="s">
        <v>883</v>
      </c>
      <c r="R1350" s="9" t="s">
        <v>639</v>
      </c>
      <c r="S1350" s="9">
        <f t="shared" si="123"/>
        <v>803646</v>
      </c>
      <c r="T1350" s="9">
        <f t="shared" si="124"/>
        <v>10816</v>
      </c>
    </row>
    <row r="1351" spans="1:20" x14ac:dyDescent="0.25">
      <c r="A1351" s="9">
        <v>135</v>
      </c>
      <c r="B1351" s="9" t="s">
        <v>287</v>
      </c>
      <c r="C1351" s="9" t="s">
        <v>390</v>
      </c>
      <c r="D1351" s="9" t="s">
        <v>229</v>
      </c>
      <c r="E1351" s="9" t="s">
        <v>224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391</v>
      </c>
      <c r="L1351" s="9" t="s">
        <v>50</v>
      </c>
      <c r="M1351" s="9">
        <v>63528</v>
      </c>
      <c r="N1351" s="17" t="str">
        <f t="shared" si="120"/>
        <v>12_60-65</v>
      </c>
      <c r="O1351" s="17" t="str">
        <f t="shared" si="121"/>
        <v>6_60-70</v>
      </c>
      <c r="P1351" s="17" t="str">
        <f t="shared" si="122"/>
        <v>06_60-70</v>
      </c>
      <c r="Q1351" s="9" t="s">
        <v>883</v>
      </c>
      <c r="R1351" s="9" t="s">
        <v>639</v>
      </c>
      <c r="S1351" s="9">
        <f t="shared" si="123"/>
        <v>8576280</v>
      </c>
      <c r="T1351" s="9">
        <f t="shared" si="124"/>
        <v>115428</v>
      </c>
    </row>
    <row r="1352" spans="1:20" x14ac:dyDescent="0.25">
      <c r="A1352" s="9">
        <v>318</v>
      </c>
      <c r="B1352" s="9" t="s">
        <v>287</v>
      </c>
      <c r="C1352" s="9" t="s">
        <v>637</v>
      </c>
      <c r="D1352" s="9" t="s">
        <v>229</v>
      </c>
      <c r="E1352" s="9" t="s">
        <v>224</v>
      </c>
      <c r="F1352" s="9" t="s">
        <v>1</v>
      </c>
      <c r="G1352" s="9" t="s">
        <v>306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0"/>
        <v>11_55-60</v>
      </c>
      <c r="O1352" s="17" t="str">
        <f t="shared" si="121"/>
        <v>5_50-60</v>
      </c>
      <c r="P1352" s="17" t="str">
        <f t="shared" si="122"/>
        <v>05_50-60</v>
      </c>
      <c r="Q1352" s="9" t="s">
        <v>883</v>
      </c>
      <c r="R1352" s="9" t="s">
        <v>639</v>
      </c>
      <c r="S1352" s="9">
        <f t="shared" si="123"/>
        <v>18547668</v>
      </c>
      <c r="T1352" s="9">
        <f t="shared" si="124"/>
        <v>249632</v>
      </c>
    </row>
    <row r="1353" spans="1:20" x14ac:dyDescent="0.25">
      <c r="A1353" s="9">
        <v>1</v>
      </c>
      <c r="B1353" s="9" t="s">
        <v>287</v>
      </c>
      <c r="C1353" s="9" t="s">
        <v>393</v>
      </c>
      <c r="D1353" s="9" t="s">
        <v>229</v>
      </c>
      <c r="E1353" s="9" t="s">
        <v>224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0"/>
        <v>11_55-60</v>
      </c>
      <c r="O1353" s="17" t="str">
        <f t="shared" si="121"/>
        <v>5_50-60</v>
      </c>
      <c r="P1353" s="17" t="str">
        <f t="shared" si="122"/>
        <v>05_50-60</v>
      </c>
      <c r="Q1353" s="9" t="s">
        <v>883</v>
      </c>
      <c r="R1353" s="9" t="s">
        <v>639</v>
      </c>
      <c r="S1353" s="9">
        <f t="shared" si="123"/>
        <v>55421</v>
      </c>
      <c r="T1353" s="9">
        <f t="shared" si="124"/>
        <v>746</v>
      </c>
    </row>
    <row r="1354" spans="1:20" x14ac:dyDescent="0.25">
      <c r="A1354" s="9">
        <v>15</v>
      </c>
      <c r="B1354" s="9" t="s">
        <v>287</v>
      </c>
      <c r="C1354" s="9" t="s">
        <v>392</v>
      </c>
      <c r="D1354" s="9" t="s">
        <v>229</v>
      </c>
      <c r="E1354" s="9" t="s">
        <v>224</v>
      </c>
      <c r="F1354" s="9" t="s">
        <v>5</v>
      </c>
      <c r="G1354" s="9" t="s">
        <v>170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0"/>
        <v>12_60-65</v>
      </c>
      <c r="O1354" s="17" t="str">
        <f t="shared" si="121"/>
        <v>6_60-70</v>
      </c>
      <c r="P1354" s="17" t="str">
        <f t="shared" si="122"/>
        <v>06_60-70</v>
      </c>
      <c r="Q1354" s="9" t="s">
        <v>883</v>
      </c>
      <c r="R1354" s="9" t="s">
        <v>639</v>
      </c>
      <c r="S1354" s="9">
        <f t="shared" si="123"/>
        <v>944850</v>
      </c>
      <c r="T1354" s="9">
        <f t="shared" si="124"/>
        <v>12717</v>
      </c>
    </row>
    <row r="1355" spans="1:20" x14ac:dyDescent="0.25">
      <c r="A1355" s="9">
        <v>51</v>
      </c>
      <c r="B1355" s="9" t="s">
        <v>287</v>
      </c>
      <c r="C1355" s="9" t="s">
        <v>326</v>
      </c>
      <c r="D1355" s="9" t="s">
        <v>225</v>
      </c>
      <c r="E1355" s="9" t="s">
        <v>224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0"/>
        <v>10_50-55</v>
      </c>
      <c r="O1355" s="17" t="str">
        <f t="shared" si="121"/>
        <v>5_50-60</v>
      </c>
      <c r="P1355" s="17" t="str">
        <f t="shared" si="122"/>
        <v>05_50-60</v>
      </c>
      <c r="Q1355" s="9" t="s">
        <v>883</v>
      </c>
      <c r="R1355" s="9" t="s">
        <v>639</v>
      </c>
      <c r="S1355" s="9">
        <f t="shared" si="123"/>
        <v>2778327</v>
      </c>
      <c r="T1355" s="9">
        <f t="shared" si="124"/>
        <v>37393</v>
      </c>
    </row>
    <row r="1356" spans="1:20" x14ac:dyDescent="0.25">
      <c r="A1356" s="9">
        <v>152</v>
      </c>
      <c r="B1356" s="9" t="s">
        <v>287</v>
      </c>
      <c r="C1356" s="9" t="s">
        <v>617</v>
      </c>
      <c r="D1356" s="9" t="s">
        <v>225</v>
      </c>
      <c r="E1356" s="9" t="s">
        <v>224</v>
      </c>
      <c r="F1356" s="9" t="s">
        <v>1</v>
      </c>
      <c r="G1356" s="9" t="s">
        <v>306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0"/>
        <v>11_55-60</v>
      </c>
      <c r="O1356" s="17" t="str">
        <f t="shared" si="121"/>
        <v>5_50-60</v>
      </c>
      <c r="P1356" s="17" t="str">
        <f t="shared" si="122"/>
        <v>05_50-60</v>
      </c>
      <c r="Q1356" s="9" t="s">
        <v>883</v>
      </c>
      <c r="R1356" s="9" t="s">
        <v>639</v>
      </c>
      <c r="S1356" s="9">
        <f t="shared" si="123"/>
        <v>8696680</v>
      </c>
      <c r="T1356" s="9">
        <f t="shared" si="124"/>
        <v>117048</v>
      </c>
    </row>
    <row r="1357" spans="1:20" x14ac:dyDescent="0.25">
      <c r="A1357" s="9">
        <v>391</v>
      </c>
      <c r="B1357" s="9" t="s">
        <v>287</v>
      </c>
      <c r="C1357" s="9" t="s">
        <v>882</v>
      </c>
      <c r="D1357" s="9" t="s">
        <v>225</v>
      </c>
      <c r="E1357" s="9" t="s">
        <v>224</v>
      </c>
      <c r="F1357" s="9" t="s">
        <v>1</v>
      </c>
      <c r="G1357" s="9" t="s">
        <v>306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0"/>
        <v>13_65-70</v>
      </c>
      <c r="O1357" s="17" t="str">
        <f t="shared" si="121"/>
        <v>6_60-70</v>
      </c>
      <c r="P1357" s="17" t="str">
        <f t="shared" si="122"/>
        <v>06_60-70</v>
      </c>
      <c r="Q1357" s="9" t="s">
        <v>883</v>
      </c>
      <c r="R1357" s="9" t="s">
        <v>639</v>
      </c>
      <c r="S1357" s="9">
        <f t="shared" si="123"/>
        <v>26939900</v>
      </c>
      <c r="T1357" s="9">
        <f t="shared" si="124"/>
        <v>362583</v>
      </c>
    </row>
    <row r="1358" spans="1:20" x14ac:dyDescent="0.25">
      <c r="A1358" s="9">
        <v>21</v>
      </c>
      <c r="B1358" s="9" t="s">
        <v>287</v>
      </c>
      <c r="C1358" s="9" t="s">
        <v>801</v>
      </c>
      <c r="D1358" s="9" t="s">
        <v>229</v>
      </c>
      <c r="E1358" s="9" t="s">
        <v>224</v>
      </c>
      <c r="F1358" s="9" t="s">
        <v>5</v>
      </c>
      <c r="G1358" s="9" t="s">
        <v>170</v>
      </c>
      <c r="H1358" s="9" t="s">
        <v>2</v>
      </c>
      <c r="I1358" s="9">
        <v>13</v>
      </c>
      <c r="J1358" s="9" t="s">
        <v>480</v>
      </c>
      <c r="K1358" s="9" t="s">
        <v>7</v>
      </c>
      <c r="L1358" s="9" t="s">
        <v>50</v>
      </c>
      <c r="M1358" s="9">
        <v>107992</v>
      </c>
      <c r="N1358" s="17" t="str">
        <f t="shared" si="120"/>
        <v>21_105-110</v>
      </c>
      <c r="O1358" s="17" t="str">
        <f t="shared" si="121"/>
        <v>10_100-110</v>
      </c>
      <c r="P1358" s="17" t="str">
        <f t="shared" si="122"/>
        <v>08_80&gt;</v>
      </c>
      <c r="Q1358" s="9" t="s">
        <v>883</v>
      </c>
      <c r="R1358" s="9" t="s">
        <v>639</v>
      </c>
      <c r="S1358" s="9">
        <f t="shared" si="123"/>
        <v>2267832</v>
      </c>
      <c r="T1358" s="9">
        <f t="shared" si="124"/>
        <v>30523</v>
      </c>
    </row>
    <row r="1359" spans="1:20" x14ac:dyDescent="0.25">
      <c r="A1359" s="9">
        <v>36</v>
      </c>
      <c r="B1359" s="9" t="s">
        <v>287</v>
      </c>
      <c r="C1359" s="9" t="s">
        <v>327</v>
      </c>
      <c r="D1359" s="9" t="s">
        <v>229</v>
      </c>
      <c r="E1359" s="9" t="s">
        <v>224</v>
      </c>
      <c r="F1359" s="9" t="s">
        <v>5</v>
      </c>
      <c r="G1359" s="9" t="s">
        <v>170</v>
      </c>
      <c r="H1359" s="9" t="s">
        <v>513</v>
      </c>
      <c r="I1359" s="9">
        <v>14</v>
      </c>
      <c r="J1359" s="9" t="s">
        <v>394</v>
      </c>
      <c r="L1359" s="9" t="s">
        <v>50</v>
      </c>
      <c r="M1359" s="9">
        <v>119383</v>
      </c>
      <c r="N1359" s="17" t="str">
        <f t="shared" si="120"/>
        <v>23_115-120</v>
      </c>
      <c r="O1359" s="17" t="str">
        <f t="shared" si="121"/>
        <v>11_110-120</v>
      </c>
      <c r="P1359" s="17" t="str">
        <f t="shared" si="122"/>
        <v>08_80&gt;</v>
      </c>
      <c r="Q1359" s="9" t="s">
        <v>883</v>
      </c>
      <c r="R1359" s="9" t="s">
        <v>639</v>
      </c>
      <c r="S1359" s="9">
        <f t="shared" si="123"/>
        <v>4297788</v>
      </c>
      <c r="T1359" s="9">
        <f t="shared" si="124"/>
        <v>57844</v>
      </c>
    </row>
    <row r="1360" spans="1:20" x14ac:dyDescent="0.25">
      <c r="A1360" s="9">
        <v>46</v>
      </c>
      <c r="B1360" s="9" t="s">
        <v>638</v>
      </c>
      <c r="C1360" s="9" t="s">
        <v>802</v>
      </c>
      <c r="D1360" s="9" t="s">
        <v>226</v>
      </c>
      <c r="E1360" s="9" t="s">
        <v>224</v>
      </c>
      <c r="F1360" s="9" t="s">
        <v>5</v>
      </c>
      <c r="G1360" s="9" t="s">
        <v>354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0"/>
        <v>27_135-140</v>
      </c>
      <c r="O1360" s="17" t="str">
        <f t="shared" si="121"/>
        <v>13_130-140</v>
      </c>
      <c r="P1360" s="17" t="str">
        <f t="shared" si="122"/>
        <v>08_80&gt;</v>
      </c>
      <c r="Q1360" s="9" t="s">
        <v>883</v>
      </c>
      <c r="R1360" s="9" t="s">
        <v>639</v>
      </c>
      <c r="S1360" s="9">
        <f t="shared" si="123"/>
        <v>6322516</v>
      </c>
      <c r="T1360" s="9">
        <f t="shared" si="124"/>
        <v>85094</v>
      </c>
    </row>
    <row r="1361" spans="1:20" x14ac:dyDescent="0.25">
      <c r="A1361" s="9">
        <v>3</v>
      </c>
      <c r="B1361" s="9" t="s">
        <v>638</v>
      </c>
      <c r="C1361" s="9" t="s">
        <v>803</v>
      </c>
      <c r="D1361" s="9" t="s">
        <v>229</v>
      </c>
      <c r="E1361" s="9" t="s">
        <v>224</v>
      </c>
      <c r="F1361" s="9" t="s">
        <v>1</v>
      </c>
      <c r="G1361" s="9" t="s">
        <v>306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0"/>
        <v>11_55-60</v>
      </c>
      <c r="O1361" s="17" t="str">
        <f t="shared" si="121"/>
        <v>5_50-60</v>
      </c>
      <c r="P1361" s="17" t="str">
        <f t="shared" si="122"/>
        <v>05_50-60</v>
      </c>
      <c r="Q1361" s="9" t="s">
        <v>883</v>
      </c>
      <c r="R1361" s="9" t="s">
        <v>639</v>
      </c>
      <c r="S1361" s="9">
        <f t="shared" si="123"/>
        <v>179997</v>
      </c>
      <c r="T1361" s="9">
        <f t="shared" si="124"/>
        <v>2423</v>
      </c>
    </row>
    <row r="1362" spans="1:20" x14ac:dyDescent="0.25">
      <c r="A1362" s="9">
        <v>1975</v>
      </c>
      <c r="B1362" s="9" t="s">
        <v>638</v>
      </c>
      <c r="C1362" s="9" t="s">
        <v>395</v>
      </c>
      <c r="D1362" s="9" t="s">
        <v>229</v>
      </c>
      <c r="E1362" s="9" t="s">
        <v>224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0"/>
        <v>10_50-55</v>
      </c>
      <c r="O1362" s="17" t="str">
        <f t="shared" si="121"/>
        <v>5_50-60</v>
      </c>
      <c r="P1362" s="17" t="str">
        <f t="shared" si="122"/>
        <v>05_50-60</v>
      </c>
      <c r="Q1362" s="9" t="s">
        <v>883</v>
      </c>
      <c r="R1362" s="9" t="s">
        <v>639</v>
      </c>
      <c r="S1362" s="9">
        <f t="shared" si="123"/>
        <v>105360325</v>
      </c>
      <c r="T1362" s="9">
        <f t="shared" si="124"/>
        <v>1418039</v>
      </c>
    </row>
    <row r="1363" spans="1:20" x14ac:dyDescent="0.25">
      <c r="A1363" s="9">
        <v>23</v>
      </c>
      <c r="B1363" s="9" t="s">
        <v>638</v>
      </c>
      <c r="C1363" s="9" t="s">
        <v>328</v>
      </c>
      <c r="D1363" s="9" t="s">
        <v>225</v>
      </c>
      <c r="E1363" s="9" t="s">
        <v>224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0"/>
        <v>12_60-65</v>
      </c>
      <c r="O1363" s="17" t="str">
        <f t="shared" si="121"/>
        <v>6_60-70</v>
      </c>
      <c r="P1363" s="17" t="str">
        <f t="shared" si="122"/>
        <v>06_60-70</v>
      </c>
      <c r="Q1363" s="9" t="s">
        <v>883</v>
      </c>
      <c r="R1363" s="9" t="s">
        <v>639</v>
      </c>
      <c r="S1363" s="9">
        <f t="shared" si="123"/>
        <v>1456429</v>
      </c>
      <c r="T1363" s="9">
        <f t="shared" si="124"/>
        <v>19602</v>
      </c>
    </row>
    <row r="1364" spans="1:20" x14ac:dyDescent="0.25">
      <c r="A1364" s="9">
        <v>20</v>
      </c>
      <c r="B1364" s="9" t="s">
        <v>638</v>
      </c>
      <c r="C1364" s="9" t="s">
        <v>575</v>
      </c>
      <c r="D1364" s="9" t="s">
        <v>223</v>
      </c>
      <c r="E1364" s="9" t="s">
        <v>224</v>
      </c>
      <c r="F1364" s="9" t="s">
        <v>5</v>
      </c>
      <c r="G1364" s="9" t="s">
        <v>354</v>
      </c>
      <c r="H1364" s="9" t="s">
        <v>335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0"/>
        <v>18_90-95</v>
      </c>
      <c r="O1364" s="17" t="str">
        <f t="shared" si="121"/>
        <v>9_90-100</v>
      </c>
      <c r="P1364" s="17" t="str">
        <f t="shared" si="122"/>
        <v>08_80&gt;</v>
      </c>
      <c r="Q1364" s="9" t="s">
        <v>883</v>
      </c>
      <c r="R1364" s="9" t="s">
        <v>639</v>
      </c>
      <c r="S1364" s="9">
        <f t="shared" si="123"/>
        <v>1839840</v>
      </c>
      <c r="T1364" s="9">
        <f t="shared" si="124"/>
        <v>24762</v>
      </c>
    </row>
    <row r="1365" spans="1:20" x14ac:dyDescent="0.25">
      <c r="A1365" s="9">
        <v>273</v>
      </c>
      <c r="B1365" s="9" t="s">
        <v>638</v>
      </c>
      <c r="C1365" s="9" t="s">
        <v>804</v>
      </c>
      <c r="D1365" s="9" t="s">
        <v>225</v>
      </c>
      <c r="E1365" s="9" t="s">
        <v>224</v>
      </c>
      <c r="F1365" s="9" t="s">
        <v>1</v>
      </c>
      <c r="G1365" s="9" t="s">
        <v>306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0"/>
        <v>13_65-70</v>
      </c>
      <c r="O1365" s="17" t="str">
        <f t="shared" si="121"/>
        <v>6_60-70</v>
      </c>
      <c r="P1365" s="17" t="str">
        <f t="shared" si="122"/>
        <v>06_60-70</v>
      </c>
      <c r="Q1365" s="9" t="s">
        <v>883</v>
      </c>
      <c r="R1365" s="9" t="s">
        <v>639</v>
      </c>
      <c r="S1365" s="9">
        <f t="shared" si="123"/>
        <v>18561816</v>
      </c>
      <c r="T1365" s="9">
        <f t="shared" si="124"/>
        <v>249823</v>
      </c>
    </row>
    <row r="1366" spans="1:20" x14ac:dyDescent="0.25">
      <c r="A1366" s="9">
        <v>50</v>
      </c>
      <c r="B1366" s="9" t="s">
        <v>29</v>
      </c>
      <c r="C1366" s="9" t="s">
        <v>29</v>
      </c>
      <c r="D1366" s="9" t="s">
        <v>229</v>
      </c>
      <c r="E1366" s="9" t="s">
        <v>224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0"/>
        <v>5_25-30</v>
      </c>
      <c r="O1366" s="17" t="str">
        <f t="shared" si="121"/>
        <v>2_20-30</v>
      </c>
      <c r="P1366" s="17" t="str">
        <f t="shared" si="122"/>
        <v>02_20-30</v>
      </c>
      <c r="Q1366" s="9" t="s">
        <v>883</v>
      </c>
      <c r="R1366" s="9" t="s">
        <v>639</v>
      </c>
      <c r="S1366" s="9">
        <f t="shared" ref="S1366:S1390" si="125">M1366*A1366</f>
        <v>1270000</v>
      </c>
      <c r="T1366" s="9">
        <f t="shared" si="124"/>
        <v>17093</v>
      </c>
    </row>
    <row r="1367" spans="1:20" x14ac:dyDescent="0.25">
      <c r="A1367" s="9">
        <v>1070</v>
      </c>
      <c r="B1367" s="9" t="s">
        <v>29</v>
      </c>
      <c r="C1367" s="9" t="s">
        <v>29</v>
      </c>
      <c r="D1367" s="9" t="s">
        <v>225</v>
      </c>
      <c r="E1367" s="9" t="s">
        <v>224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0"/>
        <v>6_30-35</v>
      </c>
      <c r="O1367" s="17" t="str">
        <f t="shared" si="121"/>
        <v>3_30-40</v>
      </c>
      <c r="P1367" s="17" t="str">
        <f t="shared" si="122"/>
        <v>03_30-40</v>
      </c>
      <c r="Q1367" s="9" t="s">
        <v>883</v>
      </c>
      <c r="R1367" s="9" t="s">
        <v>639</v>
      </c>
      <c r="S1367" s="9">
        <f t="shared" si="125"/>
        <v>33170000</v>
      </c>
      <c r="T1367" s="9">
        <f t="shared" si="124"/>
        <v>446433</v>
      </c>
    </row>
    <row r="1368" spans="1:20" x14ac:dyDescent="0.25">
      <c r="A1368" s="9">
        <v>2050</v>
      </c>
      <c r="B1368" s="9" t="s">
        <v>29</v>
      </c>
      <c r="C1368" s="9" t="s">
        <v>29</v>
      </c>
      <c r="D1368" s="9" t="s">
        <v>225</v>
      </c>
      <c r="E1368" s="9" t="s">
        <v>224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0"/>
        <v>5_25-30</v>
      </c>
      <c r="O1368" s="17" t="str">
        <f t="shared" si="121"/>
        <v>2_20-30</v>
      </c>
      <c r="P1368" s="17" t="str">
        <f t="shared" si="122"/>
        <v>02_20-30</v>
      </c>
      <c r="Q1368" s="9" t="s">
        <v>883</v>
      </c>
      <c r="R1368" s="9" t="s">
        <v>639</v>
      </c>
      <c r="S1368" s="9">
        <f t="shared" si="125"/>
        <v>56170000</v>
      </c>
      <c r="T1368" s="9">
        <f t="shared" si="124"/>
        <v>755989</v>
      </c>
    </row>
    <row r="1369" spans="1:20" x14ac:dyDescent="0.25">
      <c r="A1369" s="9">
        <v>640</v>
      </c>
      <c r="B1369" s="9" t="s">
        <v>29</v>
      </c>
      <c r="C1369" s="9" t="s">
        <v>29</v>
      </c>
      <c r="D1369" s="9" t="s">
        <v>225</v>
      </c>
      <c r="E1369" s="9" t="s">
        <v>224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0"/>
        <v>7_35-40</v>
      </c>
      <c r="O1369" s="17" t="str">
        <f t="shared" si="121"/>
        <v>3_30-40</v>
      </c>
      <c r="P1369" s="17" t="str">
        <f t="shared" si="122"/>
        <v>03_30-40</v>
      </c>
      <c r="Q1369" s="9" t="s">
        <v>883</v>
      </c>
      <c r="R1369" s="9" t="s">
        <v>639</v>
      </c>
      <c r="S1369" s="9">
        <f t="shared" si="125"/>
        <v>22848000</v>
      </c>
      <c r="T1369" s="9">
        <f t="shared" si="124"/>
        <v>307510</v>
      </c>
    </row>
    <row r="1370" spans="1:20" x14ac:dyDescent="0.25">
      <c r="A1370" s="9">
        <v>120</v>
      </c>
      <c r="B1370" s="9" t="s">
        <v>29</v>
      </c>
      <c r="C1370" s="9" t="s">
        <v>29</v>
      </c>
      <c r="D1370" s="9" t="s">
        <v>225</v>
      </c>
      <c r="E1370" s="9" t="s">
        <v>224</v>
      </c>
      <c r="F1370" s="9" t="s">
        <v>5</v>
      </c>
      <c r="G1370" s="9" t="s">
        <v>170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0"/>
        <v>7_35-40</v>
      </c>
      <c r="O1370" s="17" t="str">
        <f t="shared" si="121"/>
        <v>3_30-40</v>
      </c>
      <c r="P1370" s="17" t="str">
        <f t="shared" si="122"/>
        <v>03_30-40</v>
      </c>
      <c r="Q1370" s="9" t="s">
        <v>883</v>
      </c>
      <c r="R1370" s="9" t="s">
        <v>639</v>
      </c>
      <c r="S1370" s="9">
        <f t="shared" si="125"/>
        <v>4560000</v>
      </c>
      <c r="T1370" s="9">
        <f t="shared" si="124"/>
        <v>61373</v>
      </c>
    </row>
    <row r="1371" spans="1:20" x14ac:dyDescent="0.25">
      <c r="A1371" s="9">
        <v>30</v>
      </c>
      <c r="B1371" s="9" t="s">
        <v>29</v>
      </c>
      <c r="C1371" s="9" t="s">
        <v>29</v>
      </c>
      <c r="D1371" s="9" t="s">
        <v>225</v>
      </c>
      <c r="E1371" s="9" t="s">
        <v>224</v>
      </c>
      <c r="F1371" s="9" t="s">
        <v>5</v>
      </c>
      <c r="G1371" s="9" t="s">
        <v>183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0"/>
        <v>7_35-40</v>
      </c>
      <c r="O1371" s="17" t="str">
        <f t="shared" si="121"/>
        <v>3_30-40</v>
      </c>
      <c r="P1371" s="17" t="str">
        <f t="shared" si="122"/>
        <v>03_30-40</v>
      </c>
      <c r="Q1371" s="9" t="s">
        <v>883</v>
      </c>
      <c r="R1371" s="9" t="s">
        <v>639</v>
      </c>
      <c r="S1371" s="9">
        <f t="shared" si="125"/>
        <v>1155000</v>
      </c>
      <c r="T1371" s="9">
        <f t="shared" si="124"/>
        <v>15545</v>
      </c>
    </row>
    <row r="1372" spans="1:20" x14ac:dyDescent="0.25">
      <c r="A1372" s="9">
        <v>110</v>
      </c>
      <c r="B1372" s="9" t="s">
        <v>29</v>
      </c>
      <c r="C1372" s="9" t="s">
        <v>29</v>
      </c>
      <c r="D1372" s="9" t="s">
        <v>223</v>
      </c>
      <c r="E1372" s="9" t="s">
        <v>224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0"/>
        <v>7_35-40</v>
      </c>
      <c r="O1372" s="17" t="str">
        <f t="shared" si="121"/>
        <v>3_30-40</v>
      </c>
      <c r="P1372" s="17" t="str">
        <f t="shared" si="122"/>
        <v>03_30-40</v>
      </c>
      <c r="Q1372" s="9" t="s">
        <v>883</v>
      </c>
      <c r="R1372" s="9" t="s">
        <v>639</v>
      </c>
      <c r="S1372" s="9">
        <f t="shared" si="125"/>
        <v>3850000</v>
      </c>
      <c r="T1372" s="9">
        <f t="shared" si="124"/>
        <v>51817</v>
      </c>
    </row>
    <row r="1373" spans="1:20" x14ac:dyDescent="0.25">
      <c r="A1373" s="9">
        <v>120</v>
      </c>
      <c r="B1373" s="9" t="s">
        <v>29</v>
      </c>
      <c r="C1373" s="9" t="s">
        <v>29</v>
      </c>
      <c r="D1373" s="9" t="s">
        <v>223</v>
      </c>
      <c r="E1373" s="9" t="s">
        <v>224</v>
      </c>
      <c r="F1373" s="9" t="s">
        <v>1</v>
      </c>
      <c r="G1373" s="9" t="s">
        <v>306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0"/>
        <v>7_35-40</v>
      </c>
      <c r="O1373" s="17" t="str">
        <f t="shared" si="121"/>
        <v>3_30-40</v>
      </c>
      <c r="P1373" s="17" t="str">
        <f t="shared" si="122"/>
        <v>03_30-40</v>
      </c>
      <c r="Q1373" s="9" t="s">
        <v>883</v>
      </c>
      <c r="R1373" s="9" t="s">
        <v>639</v>
      </c>
      <c r="S1373" s="9">
        <f t="shared" si="125"/>
        <v>4200000</v>
      </c>
      <c r="T1373" s="9">
        <f t="shared" si="124"/>
        <v>56528</v>
      </c>
    </row>
    <row r="1374" spans="1:20" x14ac:dyDescent="0.25">
      <c r="A1374" s="9">
        <v>40</v>
      </c>
      <c r="B1374" s="9" t="s">
        <v>29</v>
      </c>
      <c r="C1374" s="9" t="s">
        <v>29</v>
      </c>
      <c r="D1374" s="9" t="s">
        <v>226</v>
      </c>
      <c r="E1374" s="9" t="s">
        <v>224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0"/>
        <v>12_60-65</v>
      </c>
      <c r="O1374" s="17" t="str">
        <f t="shared" si="121"/>
        <v>6_60-70</v>
      </c>
      <c r="P1374" s="17" t="str">
        <f t="shared" si="122"/>
        <v>06_60-70</v>
      </c>
      <c r="Q1374" s="9" t="s">
        <v>883</v>
      </c>
      <c r="R1374" s="9" t="s">
        <v>639</v>
      </c>
      <c r="S1374" s="9">
        <f t="shared" si="125"/>
        <v>2440000</v>
      </c>
      <c r="T1374" s="9">
        <f t="shared" si="124"/>
        <v>32840</v>
      </c>
    </row>
    <row r="1375" spans="1:20" x14ac:dyDescent="0.25">
      <c r="A1375" s="9">
        <v>1160</v>
      </c>
      <c r="B1375" s="9" t="s">
        <v>29</v>
      </c>
      <c r="C1375" s="9" t="s">
        <v>29</v>
      </c>
      <c r="D1375" s="9" t="s">
        <v>229</v>
      </c>
      <c r="E1375" s="9" t="s">
        <v>224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0"/>
        <v>5_25-30</v>
      </c>
      <c r="O1375" s="17" t="str">
        <f t="shared" si="121"/>
        <v>2_20-30</v>
      </c>
      <c r="P1375" s="17" t="str">
        <f t="shared" si="122"/>
        <v>02_20-30</v>
      </c>
      <c r="Q1375" s="9" t="s">
        <v>883</v>
      </c>
      <c r="R1375" s="9" t="s">
        <v>639</v>
      </c>
      <c r="S1375" s="9">
        <f t="shared" si="125"/>
        <v>33176000</v>
      </c>
      <c r="T1375" s="9">
        <f t="shared" si="124"/>
        <v>446514</v>
      </c>
    </row>
    <row r="1376" spans="1:20" x14ac:dyDescent="0.25">
      <c r="A1376" s="9">
        <v>3040</v>
      </c>
      <c r="B1376" s="9" t="s">
        <v>29</v>
      </c>
      <c r="C1376" s="9" t="s">
        <v>29</v>
      </c>
      <c r="D1376" s="9" t="s">
        <v>229</v>
      </c>
      <c r="E1376" s="9" t="s">
        <v>224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0"/>
        <v>5_25-30</v>
      </c>
      <c r="O1376" s="17" t="str">
        <f t="shared" si="121"/>
        <v>2_20-30</v>
      </c>
      <c r="P1376" s="17" t="str">
        <f t="shared" si="122"/>
        <v>02_20-30</v>
      </c>
      <c r="Q1376" s="9" t="s">
        <v>883</v>
      </c>
      <c r="R1376" s="9" t="s">
        <v>639</v>
      </c>
      <c r="S1376" s="9">
        <f t="shared" si="125"/>
        <v>77216000</v>
      </c>
      <c r="T1376" s="9">
        <f t="shared" si="124"/>
        <v>1039246</v>
      </c>
    </row>
    <row r="1377" spans="1:20" x14ac:dyDescent="0.25">
      <c r="A1377" s="9">
        <v>10</v>
      </c>
      <c r="B1377" s="9" t="s">
        <v>29</v>
      </c>
      <c r="C1377" s="9" t="s">
        <v>29</v>
      </c>
      <c r="D1377" s="9" t="s">
        <v>229</v>
      </c>
      <c r="E1377" s="9" t="s">
        <v>224</v>
      </c>
      <c r="F1377" s="9" t="s">
        <v>5</v>
      </c>
      <c r="G1377" s="9" t="s">
        <v>170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0"/>
        <v>6_30-35</v>
      </c>
      <c r="O1377" s="17" t="str">
        <f t="shared" si="121"/>
        <v>3_30-40</v>
      </c>
      <c r="P1377" s="17" t="str">
        <f t="shared" si="122"/>
        <v>03_30-40</v>
      </c>
      <c r="Q1377" s="9" t="s">
        <v>883</v>
      </c>
      <c r="R1377" s="9" t="s">
        <v>639</v>
      </c>
      <c r="S1377" s="9">
        <f t="shared" si="125"/>
        <v>310000</v>
      </c>
      <c r="T1377" s="9">
        <f t="shared" si="124"/>
        <v>4172</v>
      </c>
    </row>
    <row r="1378" spans="1:20" x14ac:dyDescent="0.25">
      <c r="A1378" s="9">
        <v>10</v>
      </c>
      <c r="B1378" s="9" t="s">
        <v>29</v>
      </c>
      <c r="C1378" s="9" t="s">
        <v>29</v>
      </c>
      <c r="D1378" s="9" t="s">
        <v>229</v>
      </c>
      <c r="E1378" s="9" t="s">
        <v>224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0"/>
        <v>5_25-30</v>
      </c>
      <c r="O1378" s="17" t="str">
        <f t="shared" si="121"/>
        <v>2_20-30</v>
      </c>
      <c r="P1378" s="17" t="str">
        <f t="shared" si="122"/>
        <v>02_20-30</v>
      </c>
      <c r="Q1378" s="9" t="s">
        <v>883</v>
      </c>
      <c r="R1378" s="9" t="s">
        <v>639</v>
      </c>
      <c r="S1378" s="9">
        <f t="shared" si="125"/>
        <v>290000</v>
      </c>
      <c r="T1378" s="9">
        <f t="shared" si="124"/>
        <v>3903</v>
      </c>
    </row>
    <row r="1379" spans="1:20" x14ac:dyDescent="0.25">
      <c r="A1379" s="9">
        <v>20</v>
      </c>
      <c r="B1379" s="9" t="s">
        <v>29</v>
      </c>
      <c r="C1379" s="9" t="s">
        <v>29</v>
      </c>
      <c r="D1379" s="9" t="s">
        <v>229</v>
      </c>
      <c r="E1379" s="9" t="s">
        <v>224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0"/>
        <v>5_25-30</v>
      </c>
      <c r="O1379" s="17" t="str">
        <f t="shared" si="121"/>
        <v>2_20-30</v>
      </c>
      <c r="P1379" s="17" t="str">
        <f t="shared" si="122"/>
        <v>02_20-30</v>
      </c>
      <c r="Q1379" s="9" t="s">
        <v>883</v>
      </c>
      <c r="R1379" s="9" t="s">
        <v>639</v>
      </c>
      <c r="S1379" s="9">
        <f t="shared" si="125"/>
        <v>566000</v>
      </c>
      <c r="T1379" s="9">
        <f t="shared" si="124"/>
        <v>7618</v>
      </c>
    </row>
    <row r="1380" spans="1:20" x14ac:dyDescent="0.25">
      <c r="A1380" s="9">
        <v>90</v>
      </c>
      <c r="B1380" s="9" t="s">
        <v>29</v>
      </c>
      <c r="C1380" s="9" t="s">
        <v>29</v>
      </c>
      <c r="D1380" s="9" t="s">
        <v>229</v>
      </c>
      <c r="E1380" s="9" t="s">
        <v>224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0"/>
        <v>5_25-30</v>
      </c>
      <c r="O1380" s="17" t="str">
        <f t="shared" si="121"/>
        <v>2_20-30</v>
      </c>
      <c r="P1380" s="17" t="str">
        <f t="shared" si="122"/>
        <v>02_20-30</v>
      </c>
      <c r="Q1380" s="9" t="s">
        <v>883</v>
      </c>
      <c r="R1380" s="9" t="s">
        <v>639</v>
      </c>
      <c r="S1380" s="9">
        <f t="shared" si="125"/>
        <v>2457000</v>
      </c>
      <c r="T1380" s="9">
        <f t="shared" si="124"/>
        <v>33069</v>
      </c>
    </row>
    <row r="1381" spans="1:20" x14ac:dyDescent="0.25">
      <c r="A1381" s="9">
        <v>1250</v>
      </c>
      <c r="B1381" s="9" t="s">
        <v>29</v>
      </c>
      <c r="C1381" s="9" t="s">
        <v>29</v>
      </c>
      <c r="D1381" s="9" t="s">
        <v>229</v>
      </c>
      <c r="E1381" s="9" t="s">
        <v>224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0"/>
        <v>4_20-25</v>
      </c>
      <c r="O1381" s="17" t="str">
        <f t="shared" si="121"/>
        <v>2_20-30</v>
      </c>
      <c r="P1381" s="17" t="str">
        <f t="shared" si="122"/>
        <v>02_20-30</v>
      </c>
      <c r="Q1381" s="9" t="s">
        <v>883</v>
      </c>
      <c r="R1381" s="9" t="s">
        <v>639</v>
      </c>
      <c r="S1381" s="9">
        <f t="shared" si="125"/>
        <v>30625000</v>
      </c>
      <c r="T1381" s="9">
        <f t="shared" si="124"/>
        <v>412180</v>
      </c>
    </row>
    <row r="1382" spans="1:20" x14ac:dyDescent="0.25">
      <c r="A1382" s="9">
        <v>350</v>
      </c>
      <c r="B1382" s="9" t="s">
        <v>29</v>
      </c>
      <c r="C1382" s="9" t="s">
        <v>29</v>
      </c>
      <c r="D1382" s="9" t="s">
        <v>229</v>
      </c>
      <c r="E1382" s="9" t="s">
        <v>224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0"/>
        <v>3_15-20</v>
      </c>
      <c r="O1382" s="17" t="str">
        <f t="shared" si="121"/>
        <v>1_10-20</v>
      </c>
      <c r="P1382" s="17" t="str">
        <f t="shared" si="122"/>
        <v>01_&lt;20</v>
      </c>
      <c r="Q1382" s="9" t="s">
        <v>883</v>
      </c>
      <c r="R1382" s="9" t="s">
        <v>639</v>
      </c>
      <c r="S1382" s="9">
        <f t="shared" si="125"/>
        <v>6965000</v>
      </c>
      <c r="T1382" s="9">
        <f t="shared" si="124"/>
        <v>93742</v>
      </c>
    </row>
    <row r="1383" spans="1:20" x14ac:dyDescent="0.25">
      <c r="A1383" s="9">
        <v>120</v>
      </c>
      <c r="B1383" s="9" t="s">
        <v>29</v>
      </c>
      <c r="C1383" s="9" t="s">
        <v>29</v>
      </c>
      <c r="D1383" s="9" t="s">
        <v>229</v>
      </c>
      <c r="E1383" s="9" t="s">
        <v>224</v>
      </c>
      <c r="F1383" s="9" t="s">
        <v>5</v>
      </c>
      <c r="G1383" s="9" t="s">
        <v>183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0"/>
        <v>12_60-65</v>
      </c>
      <c r="O1383" s="17" t="str">
        <f t="shared" si="121"/>
        <v>6_60-70</v>
      </c>
      <c r="P1383" s="17" t="str">
        <f t="shared" si="122"/>
        <v>06_60-70</v>
      </c>
      <c r="Q1383" s="9" t="s">
        <v>883</v>
      </c>
      <c r="R1383" s="9" t="s">
        <v>639</v>
      </c>
      <c r="S1383" s="9">
        <f t="shared" si="125"/>
        <v>7200000</v>
      </c>
      <c r="T1383" s="9">
        <f t="shared" si="124"/>
        <v>96904</v>
      </c>
    </row>
    <row r="1384" spans="1:20" x14ac:dyDescent="0.25">
      <c r="A1384" s="9">
        <v>250</v>
      </c>
      <c r="B1384" s="9" t="s">
        <v>29</v>
      </c>
      <c r="C1384" s="9" t="s">
        <v>29</v>
      </c>
      <c r="D1384" s="9" t="s">
        <v>229</v>
      </c>
      <c r="E1384" s="9" t="s">
        <v>224</v>
      </c>
      <c r="F1384" s="9" t="s">
        <v>5</v>
      </c>
      <c r="G1384" s="9" t="s">
        <v>183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0"/>
        <v>13_65-70</v>
      </c>
      <c r="O1384" s="17" t="str">
        <f t="shared" si="121"/>
        <v>6_60-70</v>
      </c>
      <c r="P1384" s="17" t="str">
        <f t="shared" si="122"/>
        <v>06_60-70</v>
      </c>
      <c r="Q1384" s="9" t="s">
        <v>883</v>
      </c>
      <c r="R1384" s="9" t="s">
        <v>639</v>
      </c>
      <c r="S1384" s="9">
        <f t="shared" si="125"/>
        <v>16250000</v>
      </c>
      <c r="T1384" s="9">
        <f t="shared" si="124"/>
        <v>218708</v>
      </c>
    </row>
    <row r="1385" spans="1:20" x14ac:dyDescent="0.25">
      <c r="A1385" s="9">
        <v>10</v>
      </c>
      <c r="B1385" s="9" t="s">
        <v>29</v>
      </c>
      <c r="C1385" s="9" t="s">
        <v>29</v>
      </c>
      <c r="D1385" s="9" t="s">
        <v>230</v>
      </c>
      <c r="E1385" s="9" t="s">
        <v>224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0"/>
        <v>3_15-20</v>
      </c>
      <c r="O1385" s="17" t="str">
        <f t="shared" si="121"/>
        <v>1_10-20</v>
      </c>
      <c r="P1385" s="17" t="str">
        <f t="shared" si="122"/>
        <v>01_&lt;20</v>
      </c>
      <c r="Q1385" s="9" t="s">
        <v>883</v>
      </c>
      <c r="R1385" s="9" t="s">
        <v>639</v>
      </c>
      <c r="S1385" s="9">
        <f t="shared" si="125"/>
        <v>178000</v>
      </c>
      <c r="T1385" s="9">
        <f t="shared" si="124"/>
        <v>2396</v>
      </c>
    </row>
    <row r="1386" spans="1:20" x14ac:dyDescent="0.25">
      <c r="A1386" s="9">
        <v>260</v>
      </c>
      <c r="B1386" s="9" t="s">
        <v>29</v>
      </c>
      <c r="C1386" s="9" t="s">
        <v>29</v>
      </c>
      <c r="D1386" s="9" t="s">
        <v>230</v>
      </c>
      <c r="E1386" s="9" t="s">
        <v>224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0"/>
        <v>3_15-20</v>
      </c>
      <c r="O1386" s="17" t="str">
        <f t="shared" si="121"/>
        <v>1_10-20</v>
      </c>
      <c r="P1386" s="17" t="str">
        <f t="shared" si="122"/>
        <v>01_&lt;20</v>
      </c>
      <c r="Q1386" s="9" t="s">
        <v>883</v>
      </c>
      <c r="R1386" s="9" t="s">
        <v>639</v>
      </c>
      <c r="S1386" s="9">
        <f t="shared" si="125"/>
        <v>5018000</v>
      </c>
      <c r="T1386" s="9">
        <f t="shared" si="124"/>
        <v>67537</v>
      </c>
    </row>
    <row r="1387" spans="1:20" x14ac:dyDescent="0.25">
      <c r="A1387" s="9">
        <v>160</v>
      </c>
      <c r="B1387" s="9" t="s">
        <v>29</v>
      </c>
      <c r="C1387" s="9" t="s">
        <v>29</v>
      </c>
      <c r="D1387" s="9" t="s">
        <v>230</v>
      </c>
      <c r="E1387" s="9" t="s">
        <v>224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0"/>
        <v>4_20-25</v>
      </c>
      <c r="O1387" s="17" t="str">
        <f t="shared" si="121"/>
        <v>2_20-30</v>
      </c>
      <c r="P1387" s="17" t="str">
        <f t="shared" si="122"/>
        <v>02_20-30</v>
      </c>
      <c r="Q1387" s="9" t="s">
        <v>883</v>
      </c>
      <c r="R1387" s="9" t="s">
        <v>639</v>
      </c>
      <c r="S1387" s="9">
        <f t="shared" si="125"/>
        <v>3408000</v>
      </c>
      <c r="T1387" s="9">
        <f t="shared" si="124"/>
        <v>45868</v>
      </c>
    </row>
    <row r="1388" spans="1:20" x14ac:dyDescent="0.25">
      <c r="A1388" s="9">
        <v>2670</v>
      </c>
      <c r="B1388" s="9" t="s">
        <v>29</v>
      </c>
      <c r="C1388" s="9" t="s">
        <v>29</v>
      </c>
      <c r="D1388" s="9" t="s">
        <v>230</v>
      </c>
      <c r="E1388" s="9" t="s">
        <v>228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0"/>
        <v>5_25-30</v>
      </c>
      <c r="O1388" s="17" t="str">
        <f t="shared" si="121"/>
        <v>2_20-30</v>
      </c>
      <c r="P1388" s="17" t="str">
        <f t="shared" si="122"/>
        <v>02_20-30</v>
      </c>
      <c r="Q1388" s="9" t="s">
        <v>883</v>
      </c>
      <c r="R1388" s="9" t="s">
        <v>639</v>
      </c>
      <c r="S1388" s="9">
        <f t="shared" si="125"/>
        <v>68352000</v>
      </c>
      <c r="T1388" s="9">
        <f t="shared" si="124"/>
        <v>919946</v>
      </c>
    </row>
    <row r="1389" spans="1:20" x14ac:dyDescent="0.25">
      <c r="A1389" s="9">
        <v>3610</v>
      </c>
      <c r="B1389" s="9" t="s">
        <v>29</v>
      </c>
      <c r="C1389" s="9" t="s">
        <v>29</v>
      </c>
      <c r="D1389" s="9" t="s">
        <v>230</v>
      </c>
      <c r="E1389" s="9" t="s">
        <v>228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0"/>
        <v>5_25-30</v>
      </c>
      <c r="O1389" s="17" t="str">
        <f t="shared" si="121"/>
        <v>2_20-30</v>
      </c>
      <c r="P1389" s="17" t="str">
        <f t="shared" si="122"/>
        <v>02_20-30</v>
      </c>
      <c r="Q1389" s="9" t="s">
        <v>883</v>
      </c>
      <c r="R1389" s="9" t="s">
        <v>639</v>
      </c>
      <c r="S1389" s="9">
        <f t="shared" si="125"/>
        <v>96387000</v>
      </c>
      <c r="T1389" s="9">
        <f t="shared" si="124"/>
        <v>1297268</v>
      </c>
    </row>
    <row r="1390" spans="1:20" x14ac:dyDescent="0.25">
      <c r="A1390" s="9">
        <v>870</v>
      </c>
      <c r="B1390" s="9" t="s">
        <v>29</v>
      </c>
      <c r="C1390" s="9" t="s">
        <v>29</v>
      </c>
      <c r="D1390" s="9" t="s">
        <v>229</v>
      </c>
      <c r="E1390" s="9" t="s">
        <v>228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0"/>
        <v>6_30-35</v>
      </c>
      <c r="O1390" s="17" t="str">
        <f t="shared" si="121"/>
        <v>3_30-40</v>
      </c>
      <c r="P1390" s="17" t="str">
        <f t="shared" si="122"/>
        <v>03_30-40</v>
      </c>
      <c r="Q1390" s="9" t="s">
        <v>883</v>
      </c>
      <c r="R1390" s="9" t="s">
        <v>639</v>
      </c>
      <c r="S1390" s="9">
        <f t="shared" si="125"/>
        <v>26204400</v>
      </c>
      <c r="T1390" s="9">
        <f t="shared" si="124"/>
        <v>352684</v>
      </c>
    </row>
    <row r="1391" spans="1:20" x14ac:dyDescent="0.25">
      <c r="A1391" s="9">
        <v>846</v>
      </c>
      <c r="B1391" s="9" t="s">
        <v>0</v>
      </c>
      <c r="C1391" s="9" t="s">
        <v>885</v>
      </c>
      <c r="D1391" s="9" t="s">
        <v>229</v>
      </c>
      <c r="E1391" s="9" t="s">
        <v>224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6">CONCATENATE(ROUNDDOWN(M1391/5000,0),"_",ROUNDDOWN(M1391/5000,0)*5,"-",ROUNDUP((M1391+1)/5000,0)*5)</f>
        <v>5_25-30</v>
      </c>
      <c r="O1391" s="17" t="str">
        <f t="shared" ref="O1391" si="127">CONCATENATE(ROUNDDOWN(M1391/10000,0),"_",ROUNDDOWN(M1391/10000,0)*10,"-",ROUNDUP((M1391+1)/10000,0)*10)</f>
        <v>2_20-30</v>
      </c>
      <c r="P1391" s="17" t="str">
        <f t="shared" ref="P1391" si="128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974</v>
      </c>
      <c r="R1391" s="9" t="s">
        <v>969</v>
      </c>
      <c r="S1391" s="9">
        <f t="shared" ref="S1391" si="129">M1391*A1391</f>
        <v>23222700</v>
      </c>
      <c r="T1391" s="9">
        <f>ROUND(S1391/75.5,0)</f>
        <v>307585</v>
      </c>
    </row>
    <row r="1392" spans="1:20" x14ac:dyDescent="0.25">
      <c r="A1392" s="9">
        <v>1780</v>
      </c>
      <c r="B1392" s="9" t="s">
        <v>0</v>
      </c>
      <c r="C1392" s="9" t="s">
        <v>886</v>
      </c>
      <c r="D1392" s="9" t="s">
        <v>225</v>
      </c>
      <c r="E1392" s="9" t="s">
        <v>224</v>
      </c>
      <c r="F1392" s="9" t="s">
        <v>5</v>
      </c>
      <c r="G1392" s="9" t="s">
        <v>811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30">CONCATENATE(ROUNDDOWN(M1392/5000,0),"_",ROUNDDOWN(M1392/5000,0)*5,"-",ROUNDUP((M1392+1)/5000,0)*5)</f>
        <v>5_25-30</v>
      </c>
      <c r="O1392" s="17" t="str">
        <f t="shared" ref="O1392:O1455" si="131">CONCATENATE(ROUNDDOWN(M1392/10000,0),"_",ROUNDDOWN(M1392/10000,0)*10,"-",ROUNDUP((M1392+1)/10000,0)*10)</f>
        <v>2_20-30</v>
      </c>
      <c r="P1392" s="17" t="str">
        <f t="shared" ref="P1392:P1455" si="132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974</v>
      </c>
      <c r="R1392" s="9" t="s">
        <v>969</v>
      </c>
      <c r="S1392" s="9">
        <f t="shared" ref="S1392:S1455" si="133">M1392*A1392</f>
        <v>46854940</v>
      </c>
      <c r="T1392" s="9">
        <f t="shared" ref="T1392:T1455" si="134">ROUND(S1392/75.5,0)</f>
        <v>620595</v>
      </c>
    </row>
    <row r="1393" spans="1:20" x14ac:dyDescent="0.25">
      <c r="A1393" s="9">
        <v>106</v>
      </c>
      <c r="B1393" s="9" t="s">
        <v>0</v>
      </c>
      <c r="C1393" s="9" t="s">
        <v>887</v>
      </c>
      <c r="D1393" s="9" t="s">
        <v>229</v>
      </c>
      <c r="E1393" s="9" t="s">
        <v>224</v>
      </c>
      <c r="F1393" s="9" t="s">
        <v>5</v>
      </c>
      <c r="G1393" s="9" t="s">
        <v>811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30"/>
        <v>5_25-30</v>
      </c>
      <c r="O1393" s="17" t="str">
        <f t="shared" si="131"/>
        <v>2_20-30</v>
      </c>
      <c r="P1393" s="17" t="str">
        <f t="shared" si="132"/>
        <v>02_20-30</v>
      </c>
      <c r="Q1393" s="9" t="s">
        <v>974</v>
      </c>
      <c r="R1393" s="9" t="s">
        <v>969</v>
      </c>
      <c r="S1393" s="9">
        <f t="shared" si="133"/>
        <v>2981038</v>
      </c>
      <c r="T1393" s="9">
        <f t="shared" si="134"/>
        <v>39484</v>
      </c>
    </row>
    <row r="1394" spans="1:20" x14ac:dyDescent="0.25">
      <c r="A1394" s="9">
        <v>2</v>
      </c>
      <c r="B1394" s="9" t="s">
        <v>0</v>
      </c>
      <c r="C1394" s="9" t="s">
        <v>172</v>
      </c>
      <c r="D1394" s="9" t="s">
        <v>225</v>
      </c>
      <c r="E1394" s="9" t="s">
        <v>224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30"/>
        <v>5_25-30</v>
      </c>
      <c r="O1394" s="17" t="str">
        <f t="shared" si="131"/>
        <v>2_20-30</v>
      </c>
      <c r="P1394" s="17" t="str">
        <f t="shared" si="132"/>
        <v>02_20-30</v>
      </c>
      <c r="Q1394" s="9" t="s">
        <v>974</v>
      </c>
      <c r="R1394" s="9" t="s">
        <v>969</v>
      </c>
      <c r="S1394" s="9">
        <f t="shared" si="133"/>
        <v>53520</v>
      </c>
      <c r="T1394" s="9">
        <f t="shared" si="134"/>
        <v>709</v>
      </c>
    </row>
    <row r="1395" spans="1:20" x14ac:dyDescent="0.25">
      <c r="A1395" s="9">
        <v>466</v>
      </c>
      <c r="B1395" s="9" t="s">
        <v>0</v>
      </c>
      <c r="C1395" s="9" t="s">
        <v>449</v>
      </c>
      <c r="D1395" s="9" t="s">
        <v>225</v>
      </c>
      <c r="E1395" s="9" t="s">
        <v>224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30"/>
        <v>8_40-45</v>
      </c>
      <c r="O1395" s="17" t="str">
        <f t="shared" si="131"/>
        <v>4_40-50</v>
      </c>
      <c r="P1395" s="17" t="str">
        <f t="shared" si="132"/>
        <v>04_40-50</v>
      </c>
      <c r="Q1395" s="9" t="s">
        <v>974</v>
      </c>
      <c r="R1395" s="9" t="s">
        <v>969</v>
      </c>
      <c r="S1395" s="9">
        <f t="shared" si="133"/>
        <v>19346922</v>
      </c>
      <c r="T1395" s="9">
        <f t="shared" si="134"/>
        <v>256251</v>
      </c>
    </row>
    <row r="1396" spans="1:20" x14ac:dyDescent="0.25">
      <c r="A1396" s="9">
        <v>216</v>
      </c>
      <c r="B1396" s="9" t="s">
        <v>0</v>
      </c>
      <c r="C1396" s="9" t="s">
        <v>448</v>
      </c>
      <c r="D1396" s="9" t="s">
        <v>223</v>
      </c>
      <c r="E1396" s="9" t="s">
        <v>224</v>
      </c>
      <c r="F1396" s="9" t="s">
        <v>1</v>
      </c>
      <c r="G1396" s="9" t="s">
        <v>97</v>
      </c>
      <c r="H1396" s="9" t="s">
        <v>888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30"/>
        <v>8_40-45</v>
      </c>
      <c r="O1396" s="17" t="str">
        <f t="shared" si="131"/>
        <v>4_40-50</v>
      </c>
      <c r="P1396" s="17" t="str">
        <f t="shared" si="132"/>
        <v>04_40-50</v>
      </c>
      <c r="Q1396" s="9" t="s">
        <v>974</v>
      </c>
      <c r="R1396" s="9" t="s">
        <v>969</v>
      </c>
      <c r="S1396" s="9">
        <f t="shared" si="133"/>
        <v>9694944</v>
      </c>
      <c r="T1396" s="9">
        <f t="shared" si="134"/>
        <v>128410</v>
      </c>
    </row>
    <row r="1397" spans="1:20" x14ac:dyDescent="0.25">
      <c r="A1397" s="9">
        <v>4</v>
      </c>
      <c r="B1397" s="9" t="s">
        <v>0</v>
      </c>
      <c r="C1397" s="9" t="s">
        <v>889</v>
      </c>
      <c r="D1397" s="9" t="s">
        <v>225</v>
      </c>
      <c r="E1397" s="9" t="s">
        <v>224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30"/>
        <v>6_30-35</v>
      </c>
      <c r="O1397" s="17" t="str">
        <f t="shared" si="131"/>
        <v>3_30-40</v>
      </c>
      <c r="P1397" s="17" t="str">
        <f t="shared" si="132"/>
        <v>03_30-40</v>
      </c>
      <c r="Q1397" s="9" t="s">
        <v>974</v>
      </c>
      <c r="R1397" s="9" t="s">
        <v>969</v>
      </c>
      <c r="S1397" s="9">
        <f t="shared" si="133"/>
        <v>139960</v>
      </c>
      <c r="T1397" s="9">
        <f t="shared" si="134"/>
        <v>1854</v>
      </c>
    </row>
    <row r="1398" spans="1:20" x14ac:dyDescent="0.25">
      <c r="A1398" s="9">
        <v>222</v>
      </c>
      <c r="B1398" s="9" t="s">
        <v>0</v>
      </c>
      <c r="C1398" s="9" t="s">
        <v>123</v>
      </c>
      <c r="D1398" s="9" t="s">
        <v>225</v>
      </c>
      <c r="E1398" s="9" t="s">
        <v>224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30"/>
        <v>9_45-50</v>
      </c>
      <c r="O1398" s="17" t="str">
        <f t="shared" si="131"/>
        <v>4_40-50</v>
      </c>
      <c r="P1398" s="17" t="str">
        <f t="shared" si="132"/>
        <v>04_40-50</v>
      </c>
      <c r="Q1398" s="9" t="s">
        <v>974</v>
      </c>
      <c r="R1398" s="9" t="s">
        <v>969</v>
      </c>
      <c r="S1398" s="9">
        <f t="shared" si="133"/>
        <v>10076136</v>
      </c>
      <c r="T1398" s="9">
        <f t="shared" si="134"/>
        <v>133459</v>
      </c>
    </row>
    <row r="1399" spans="1:20" x14ac:dyDescent="0.25">
      <c r="A1399" s="9">
        <v>8</v>
      </c>
      <c r="B1399" s="9" t="s">
        <v>0</v>
      </c>
      <c r="C1399" s="9" t="s">
        <v>151</v>
      </c>
      <c r="D1399" s="9" t="s">
        <v>223</v>
      </c>
      <c r="E1399" s="9" t="s">
        <v>224</v>
      </c>
      <c r="F1399" s="9" t="s">
        <v>1</v>
      </c>
      <c r="G1399" s="9" t="s">
        <v>97</v>
      </c>
      <c r="H1399" s="9" t="s">
        <v>130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30"/>
        <v>8_40-45</v>
      </c>
      <c r="O1399" s="17" t="str">
        <f t="shared" si="131"/>
        <v>4_40-50</v>
      </c>
      <c r="P1399" s="17" t="str">
        <f t="shared" si="132"/>
        <v>04_40-50</v>
      </c>
      <c r="Q1399" s="9" t="s">
        <v>974</v>
      </c>
      <c r="R1399" s="9" t="s">
        <v>969</v>
      </c>
      <c r="S1399" s="9">
        <f t="shared" si="133"/>
        <v>351936</v>
      </c>
      <c r="T1399" s="9">
        <f t="shared" si="134"/>
        <v>4661</v>
      </c>
    </row>
    <row r="1400" spans="1:20" x14ac:dyDescent="0.25">
      <c r="A1400" s="9">
        <v>3084</v>
      </c>
      <c r="B1400" s="9" t="s">
        <v>0</v>
      </c>
      <c r="C1400" s="9" t="s">
        <v>227</v>
      </c>
      <c r="D1400" s="9" t="s">
        <v>225</v>
      </c>
      <c r="E1400" s="9" t="s">
        <v>224</v>
      </c>
      <c r="F1400" s="9" t="s">
        <v>5</v>
      </c>
      <c r="G1400" s="9" t="s">
        <v>183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30"/>
        <v>8_40-45</v>
      </c>
      <c r="O1400" s="17" t="str">
        <f t="shared" si="131"/>
        <v>4_40-50</v>
      </c>
      <c r="P1400" s="17" t="str">
        <f t="shared" si="132"/>
        <v>04_40-50</v>
      </c>
      <c r="Q1400" s="9" t="s">
        <v>974</v>
      </c>
      <c r="R1400" s="9" t="s">
        <v>969</v>
      </c>
      <c r="S1400" s="9">
        <f t="shared" si="133"/>
        <v>138258804</v>
      </c>
      <c r="T1400" s="9">
        <f t="shared" si="134"/>
        <v>1831242</v>
      </c>
    </row>
    <row r="1401" spans="1:20" x14ac:dyDescent="0.25">
      <c r="A1401" s="9">
        <v>140</v>
      </c>
      <c r="B1401" s="9" t="s">
        <v>0</v>
      </c>
      <c r="C1401" s="9" t="s">
        <v>516</v>
      </c>
      <c r="D1401" s="9" t="s">
        <v>223</v>
      </c>
      <c r="E1401" s="9" t="s">
        <v>224</v>
      </c>
      <c r="F1401" s="9" t="s">
        <v>5</v>
      </c>
      <c r="G1401" s="9" t="s">
        <v>183</v>
      </c>
      <c r="H1401" s="9" t="s">
        <v>341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30"/>
        <v>9_45-50</v>
      </c>
      <c r="O1401" s="17" t="str">
        <f t="shared" si="131"/>
        <v>4_40-50</v>
      </c>
      <c r="P1401" s="17" t="str">
        <f t="shared" si="132"/>
        <v>04_40-50</v>
      </c>
      <c r="Q1401" s="9" t="s">
        <v>974</v>
      </c>
      <c r="R1401" s="9" t="s">
        <v>969</v>
      </c>
      <c r="S1401" s="9">
        <f t="shared" si="133"/>
        <v>6609400</v>
      </c>
      <c r="T1401" s="9">
        <f t="shared" si="134"/>
        <v>87542</v>
      </c>
    </row>
    <row r="1402" spans="1:20" x14ac:dyDescent="0.25">
      <c r="A1402" s="9">
        <v>59</v>
      </c>
      <c r="B1402" s="9" t="s">
        <v>0</v>
      </c>
      <c r="C1402" s="9" t="s">
        <v>333</v>
      </c>
      <c r="D1402" s="9" t="s">
        <v>225</v>
      </c>
      <c r="E1402" s="9" t="s">
        <v>224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30"/>
        <v>7_35-40</v>
      </c>
      <c r="O1402" s="17" t="str">
        <f t="shared" si="131"/>
        <v>3_30-40</v>
      </c>
      <c r="P1402" s="17" t="str">
        <f t="shared" si="132"/>
        <v>03_30-40</v>
      </c>
      <c r="Q1402" s="9" t="s">
        <v>974</v>
      </c>
      <c r="R1402" s="9" t="s">
        <v>969</v>
      </c>
      <c r="S1402" s="9">
        <f t="shared" si="133"/>
        <v>2092435</v>
      </c>
      <c r="T1402" s="9">
        <f t="shared" si="134"/>
        <v>27714</v>
      </c>
    </row>
    <row r="1403" spans="1:20" x14ac:dyDescent="0.25">
      <c r="A1403" s="9">
        <v>10</v>
      </c>
      <c r="B1403" s="9" t="s">
        <v>0</v>
      </c>
      <c r="C1403" s="9" t="s">
        <v>153</v>
      </c>
      <c r="D1403" s="9" t="s">
        <v>223</v>
      </c>
      <c r="E1403" s="9" t="s">
        <v>224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30"/>
        <v>12_60-65</v>
      </c>
      <c r="O1403" s="17" t="str">
        <f t="shared" si="131"/>
        <v>6_60-70</v>
      </c>
      <c r="P1403" s="17" t="str">
        <f t="shared" si="132"/>
        <v>06_60-70</v>
      </c>
      <c r="Q1403" s="9" t="s">
        <v>974</v>
      </c>
      <c r="R1403" s="9" t="s">
        <v>969</v>
      </c>
      <c r="S1403" s="9">
        <f t="shared" si="133"/>
        <v>631820</v>
      </c>
      <c r="T1403" s="9">
        <f t="shared" si="134"/>
        <v>8368</v>
      </c>
    </row>
    <row r="1404" spans="1:20" x14ac:dyDescent="0.25">
      <c r="A1404" s="9">
        <v>1051</v>
      </c>
      <c r="B1404" s="9" t="s">
        <v>0</v>
      </c>
      <c r="C1404" s="9" t="s">
        <v>452</v>
      </c>
      <c r="D1404" s="9" t="s">
        <v>225</v>
      </c>
      <c r="E1404" s="9" t="s">
        <v>224</v>
      </c>
      <c r="F1404" s="9" t="s">
        <v>5</v>
      </c>
      <c r="G1404" s="9" t="s">
        <v>183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30"/>
        <v>10_50-55</v>
      </c>
      <c r="O1404" s="17" t="str">
        <f t="shared" si="131"/>
        <v>5_50-60</v>
      </c>
      <c r="P1404" s="17" t="str">
        <f t="shared" si="132"/>
        <v>05_50-60</v>
      </c>
      <c r="Q1404" s="9" t="s">
        <v>974</v>
      </c>
      <c r="R1404" s="9" t="s">
        <v>969</v>
      </c>
      <c r="S1404" s="9">
        <f t="shared" si="133"/>
        <v>53112285</v>
      </c>
      <c r="T1404" s="9">
        <f t="shared" si="134"/>
        <v>703474</v>
      </c>
    </row>
    <row r="1405" spans="1:20" x14ac:dyDescent="0.25">
      <c r="A1405" s="9">
        <v>177</v>
      </c>
      <c r="B1405" s="9" t="s">
        <v>0</v>
      </c>
      <c r="C1405" s="9" t="s">
        <v>812</v>
      </c>
      <c r="D1405" s="9" t="s">
        <v>229</v>
      </c>
      <c r="E1405" s="9" t="s">
        <v>224</v>
      </c>
      <c r="F1405" s="9" t="s">
        <v>5</v>
      </c>
      <c r="G1405" s="9" t="s">
        <v>183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30"/>
        <v>8_40-45</v>
      </c>
      <c r="O1405" s="17" t="str">
        <f t="shared" si="131"/>
        <v>4_40-50</v>
      </c>
      <c r="P1405" s="17" t="str">
        <f t="shared" si="132"/>
        <v>04_40-50</v>
      </c>
      <c r="Q1405" s="9" t="s">
        <v>974</v>
      </c>
      <c r="R1405" s="9" t="s">
        <v>969</v>
      </c>
      <c r="S1405" s="9">
        <f t="shared" si="133"/>
        <v>7892430</v>
      </c>
      <c r="T1405" s="9">
        <f t="shared" si="134"/>
        <v>104535</v>
      </c>
    </row>
    <row r="1406" spans="1:20" x14ac:dyDescent="0.25">
      <c r="A1406" s="9">
        <v>228</v>
      </c>
      <c r="B1406" s="9" t="s">
        <v>0</v>
      </c>
      <c r="C1406" s="9" t="s">
        <v>542</v>
      </c>
      <c r="D1406" s="9" t="s">
        <v>229</v>
      </c>
      <c r="E1406" s="9" t="s">
        <v>224</v>
      </c>
      <c r="F1406" s="9" t="s">
        <v>5</v>
      </c>
      <c r="G1406" s="9" t="s">
        <v>525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30"/>
        <v>10_50-55</v>
      </c>
      <c r="O1406" s="17" t="str">
        <f t="shared" si="131"/>
        <v>5_50-60</v>
      </c>
      <c r="P1406" s="17" t="str">
        <f t="shared" si="132"/>
        <v>05_50-60</v>
      </c>
      <c r="Q1406" s="9" t="s">
        <v>974</v>
      </c>
      <c r="R1406" s="9" t="s">
        <v>969</v>
      </c>
      <c r="S1406" s="9">
        <f t="shared" si="133"/>
        <v>11496216</v>
      </c>
      <c r="T1406" s="9">
        <f t="shared" si="134"/>
        <v>152268</v>
      </c>
    </row>
    <row r="1407" spans="1:20" x14ac:dyDescent="0.25">
      <c r="A1407" s="9">
        <v>362</v>
      </c>
      <c r="B1407" s="9" t="s">
        <v>0</v>
      </c>
      <c r="C1407" s="9" t="s">
        <v>488</v>
      </c>
      <c r="D1407" s="9" t="s">
        <v>225</v>
      </c>
      <c r="E1407" s="9" t="s">
        <v>224</v>
      </c>
      <c r="F1407" s="9" t="s">
        <v>1</v>
      </c>
      <c r="G1407" s="9" t="s">
        <v>306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30"/>
        <v>11_55-60</v>
      </c>
      <c r="O1407" s="17" t="str">
        <f t="shared" si="131"/>
        <v>5_50-60</v>
      </c>
      <c r="P1407" s="17" t="str">
        <f t="shared" si="132"/>
        <v>05_50-60</v>
      </c>
      <c r="Q1407" s="9" t="s">
        <v>974</v>
      </c>
      <c r="R1407" s="9" t="s">
        <v>969</v>
      </c>
      <c r="S1407" s="9">
        <f t="shared" si="133"/>
        <v>21710950</v>
      </c>
      <c r="T1407" s="9">
        <f t="shared" si="134"/>
        <v>287562</v>
      </c>
    </row>
    <row r="1408" spans="1:20" x14ac:dyDescent="0.25">
      <c r="A1408" s="9">
        <v>4</v>
      </c>
      <c r="B1408" s="9" t="s">
        <v>0</v>
      </c>
      <c r="C1408" s="9" t="s">
        <v>890</v>
      </c>
      <c r="D1408" s="9" t="s">
        <v>225</v>
      </c>
      <c r="E1408" s="9" t="s">
        <v>224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30"/>
        <v>6_30-35</v>
      </c>
      <c r="O1408" s="17" t="str">
        <f t="shared" si="131"/>
        <v>3_30-40</v>
      </c>
      <c r="P1408" s="17" t="str">
        <f t="shared" si="132"/>
        <v>03_30-40</v>
      </c>
      <c r="Q1408" s="9" t="s">
        <v>974</v>
      </c>
      <c r="R1408" s="9" t="s">
        <v>969</v>
      </c>
      <c r="S1408" s="9">
        <f t="shared" si="133"/>
        <v>139960</v>
      </c>
      <c r="T1408" s="9">
        <f t="shared" si="134"/>
        <v>1854</v>
      </c>
    </row>
    <row r="1409" spans="1:20" x14ac:dyDescent="0.25">
      <c r="A1409" s="9">
        <v>4</v>
      </c>
      <c r="B1409" s="9" t="s">
        <v>0</v>
      </c>
      <c r="C1409" s="9" t="s">
        <v>284</v>
      </c>
      <c r="D1409" s="9" t="s">
        <v>225</v>
      </c>
      <c r="E1409" s="9" t="s">
        <v>224</v>
      </c>
      <c r="F1409" s="9" t="s">
        <v>5</v>
      </c>
      <c r="G1409" s="9" t="s">
        <v>183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30"/>
        <v>9_45-50</v>
      </c>
      <c r="O1409" s="17" t="str">
        <f t="shared" si="131"/>
        <v>4_40-50</v>
      </c>
      <c r="P1409" s="17" t="str">
        <f t="shared" si="132"/>
        <v>04_40-50</v>
      </c>
      <c r="Q1409" s="9" t="s">
        <v>974</v>
      </c>
      <c r="R1409" s="9" t="s">
        <v>969</v>
      </c>
      <c r="S1409" s="9">
        <f t="shared" si="133"/>
        <v>194092</v>
      </c>
      <c r="T1409" s="9">
        <f t="shared" si="134"/>
        <v>2571</v>
      </c>
    </row>
    <row r="1410" spans="1:20" x14ac:dyDescent="0.25">
      <c r="A1410" s="9">
        <v>85</v>
      </c>
      <c r="B1410" s="9" t="s">
        <v>0</v>
      </c>
      <c r="C1410" s="9" t="s">
        <v>517</v>
      </c>
      <c r="D1410" s="9" t="s">
        <v>223</v>
      </c>
      <c r="E1410" s="9" t="s">
        <v>224</v>
      </c>
      <c r="F1410" s="9" t="s">
        <v>5</v>
      </c>
      <c r="G1410" s="9" t="s">
        <v>183</v>
      </c>
      <c r="H1410" s="9" t="s">
        <v>335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30"/>
        <v>10_50-55</v>
      </c>
      <c r="O1410" s="17" t="str">
        <f t="shared" si="131"/>
        <v>5_50-60</v>
      </c>
      <c r="P1410" s="17" t="str">
        <f t="shared" si="132"/>
        <v>05_50-60</v>
      </c>
      <c r="Q1410" s="9" t="s">
        <v>974</v>
      </c>
      <c r="R1410" s="9" t="s">
        <v>969</v>
      </c>
      <c r="S1410" s="9">
        <f t="shared" si="133"/>
        <v>4568240</v>
      </c>
      <c r="T1410" s="9">
        <f t="shared" si="134"/>
        <v>60506</v>
      </c>
    </row>
    <row r="1411" spans="1:20" x14ac:dyDescent="0.25">
      <c r="A1411" s="9">
        <v>14</v>
      </c>
      <c r="B1411" s="9" t="s">
        <v>0</v>
      </c>
      <c r="C1411" s="9" t="s">
        <v>891</v>
      </c>
      <c r="D1411" s="9" t="s">
        <v>225</v>
      </c>
      <c r="E1411" s="9" t="s">
        <v>224</v>
      </c>
      <c r="F1411" s="9" t="s">
        <v>5</v>
      </c>
      <c r="G1411" s="9" t="s">
        <v>525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30"/>
        <v>13_65-70</v>
      </c>
      <c r="O1411" s="17" t="str">
        <f t="shared" si="131"/>
        <v>6_60-70</v>
      </c>
      <c r="P1411" s="17" t="str">
        <f t="shared" si="132"/>
        <v>06_60-70</v>
      </c>
      <c r="Q1411" s="9" t="s">
        <v>974</v>
      </c>
      <c r="R1411" s="9" t="s">
        <v>969</v>
      </c>
      <c r="S1411" s="9">
        <f t="shared" si="133"/>
        <v>953050</v>
      </c>
      <c r="T1411" s="9">
        <f t="shared" si="134"/>
        <v>12623</v>
      </c>
    </row>
    <row r="1412" spans="1:20" x14ac:dyDescent="0.25">
      <c r="A1412" s="9">
        <v>128</v>
      </c>
      <c r="B1412" s="9" t="s">
        <v>0</v>
      </c>
      <c r="C1412" s="9" t="s">
        <v>489</v>
      </c>
      <c r="D1412" s="9" t="s">
        <v>226</v>
      </c>
      <c r="E1412" s="9" t="s">
        <v>224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30"/>
        <v>13_65-70</v>
      </c>
      <c r="O1412" s="17" t="str">
        <f t="shared" si="131"/>
        <v>6_60-70</v>
      </c>
      <c r="P1412" s="17" t="str">
        <f t="shared" si="132"/>
        <v>06_60-70</v>
      </c>
      <c r="Q1412" s="9" t="s">
        <v>974</v>
      </c>
      <c r="R1412" s="9" t="s">
        <v>969</v>
      </c>
      <c r="S1412" s="9">
        <f t="shared" si="133"/>
        <v>8485248</v>
      </c>
      <c r="T1412" s="9">
        <f t="shared" si="134"/>
        <v>112387</v>
      </c>
    </row>
    <row r="1413" spans="1:20" x14ac:dyDescent="0.25">
      <c r="A1413" s="9">
        <v>933</v>
      </c>
      <c r="B1413" s="9" t="s">
        <v>0</v>
      </c>
      <c r="C1413" s="9" t="s">
        <v>646</v>
      </c>
      <c r="D1413" s="9" t="s">
        <v>226</v>
      </c>
      <c r="E1413" s="9" t="s">
        <v>224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30"/>
        <v>14_70-75</v>
      </c>
      <c r="O1413" s="17" t="str">
        <f t="shared" si="131"/>
        <v>7_70-80</v>
      </c>
      <c r="P1413" s="17" t="str">
        <f t="shared" si="132"/>
        <v>07_70-80</v>
      </c>
      <c r="Q1413" s="9" t="s">
        <v>974</v>
      </c>
      <c r="R1413" s="9" t="s">
        <v>969</v>
      </c>
      <c r="S1413" s="9">
        <f t="shared" si="133"/>
        <v>67584654</v>
      </c>
      <c r="T1413" s="9">
        <f t="shared" si="134"/>
        <v>895161</v>
      </c>
    </row>
    <row r="1414" spans="1:20" x14ac:dyDescent="0.25">
      <c r="A1414" s="9">
        <v>2</v>
      </c>
      <c r="B1414" s="9" t="s">
        <v>0</v>
      </c>
      <c r="C1414" s="9" t="s">
        <v>400</v>
      </c>
      <c r="D1414" s="9" t="s">
        <v>226</v>
      </c>
      <c r="E1414" s="9" t="s">
        <v>224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30"/>
        <v>12_60-65</v>
      </c>
      <c r="O1414" s="17" t="str">
        <f t="shared" si="131"/>
        <v>6_60-70</v>
      </c>
      <c r="P1414" s="17" t="str">
        <f t="shared" si="132"/>
        <v>06_60-70</v>
      </c>
      <c r="Q1414" s="9" t="s">
        <v>974</v>
      </c>
      <c r="R1414" s="9" t="s">
        <v>969</v>
      </c>
      <c r="S1414" s="9">
        <f t="shared" si="133"/>
        <v>121128</v>
      </c>
      <c r="T1414" s="9">
        <f t="shared" si="134"/>
        <v>1604</v>
      </c>
    </row>
    <row r="1415" spans="1:20" x14ac:dyDescent="0.25">
      <c r="A1415" s="9">
        <v>49</v>
      </c>
      <c r="B1415" s="9" t="s">
        <v>0</v>
      </c>
      <c r="C1415" s="9" t="s">
        <v>453</v>
      </c>
      <c r="D1415" s="9" t="s">
        <v>226</v>
      </c>
      <c r="E1415" s="9" t="s">
        <v>224</v>
      </c>
      <c r="F1415" s="9" t="s">
        <v>1</v>
      </c>
      <c r="G1415" s="9" t="s">
        <v>306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30"/>
        <v>16_80-85</v>
      </c>
      <c r="O1415" s="17" t="str">
        <f t="shared" si="131"/>
        <v>8_80-90</v>
      </c>
      <c r="P1415" s="17" t="str">
        <f t="shared" si="132"/>
        <v>08_80&gt;</v>
      </c>
      <c r="Q1415" s="9" t="s">
        <v>974</v>
      </c>
      <c r="R1415" s="9" t="s">
        <v>969</v>
      </c>
      <c r="S1415" s="9">
        <f t="shared" si="133"/>
        <v>3948371</v>
      </c>
      <c r="T1415" s="9">
        <f t="shared" si="134"/>
        <v>52296</v>
      </c>
    </row>
    <row r="1416" spans="1:20" x14ac:dyDescent="0.25">
      <c r="A1416" s="9">
        <v>582</v>
      </c>
      <c r="B1416" s="9" t="s">
        <v>0</v>
      </c>
      <c r="C1416" s="9" t="s">
        <v>892</v>
      </c>
      <c r="D1416" s="9" t="s">
        <v>226</v>
      </c>
      <c r="E1416" s="9" t="s">
        <v>224</v>
      </c>
      <c r="F1416" s="9" t="s">
        <v>1</v>
      </c>
      <c r="G1416" s="9" t="s">
        <v>670</v>
      </c>
      <c r="H1416" s="9" t="s">
        <v>793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30"/>
        <v>20_100-105</v>
      </c>
      <c r="O1416" s="17" t="str">
        <f t="shared" si="131"/>
        <v>10_100-110</v>
      </c>
      <c r="P1416" s="17" t="str">
        <f t="shared" si="132"/>
        <v>08_80&gt;</v>
      </c>
      <c r="Q1416" s="9" t="s">
        <v>974</v>
      </c>
      <c r="R1416" s="9" t="s">
        <v>969</v>
      </c>
      <c r="S1416" s="9">
        <f t="shared" si="133"/>
        <v>58926918</v>
      </c>
      <c r="T1416" s="9">
        <f t="shared" si="134"/>
        <v>780489</v>
      </c>
    </row>
    <row r="1417" spans="1:20" x14ac:dyDescent="0.25">
      <c r="A1417" s="9">
        <v>4</v>
      </c>
      <c r="B1417" s="9" t="s">
        <v>0</v>
      </c>
      <c r="C1417" s="9" t="s">
        <v>893</v>
      </c>
      <c r="D1417" s="9" t="s">
        <v>226</v>
      </c>
      <c r="E1417" s="9" t="s">
        <v>224</v>
      </c>
      <c r="F1417" s="9" t="s">
        <v>5</v>
      </c>
      <c r="G1417" s="9" t="s">
        <v>75</v>
      </c>
      <c r="H1417" s="9" t="s">
        <v>894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30"/>
        <v>13_65-70</v>
      </c>
      <c r="O1417" s="17" t="str">
        <f t="shared" si="131"/>
        <v>6_60-70</v>
      </c>
      <c r="P1417" s="17" t="str">
        <f t="shared" si="132"/>
        <v>06_60-70</v>
      </c>
      <c r="Q1417" s="9" t="s">
        <v>974</v>
      </c>
      <c r="R1417" s="9" t="s">
        <v>969</v>
      </c>
      <c r="S1417" s="9">
        <f t="shared" si="133"/>
        <v>263852</v>
      </c>
      <c r="T1417" s="9">
        <f t="shared" si="134"/>
        <v>3495</v>
      </c>
    </row>
    <row r="1418" spans="1:20" x14ac:dyDescent="0.25">
      <c r="A1418" s="9">
        <v>299</v>
      </c>
      <c r="B1418" s="9" t="s">
        <v>0</v>
      </c>
      <c r="C1418" s="9" t="s">
        <v>126</v>
      </c>
      <c r="D1418" s="9" t="s">
        <v>226</v>
      </c>
      <c r="E1418" s="9" t="s">
        <v>224</v>
      </c>
      <c r="F1418" s="9" t="s">
        <v>5</v>
      </c>
      <c r="G1418" s="9" t="s">
        <v>75</v>
      </c>
      <c r="H1418" s="9" t="s">
        <v>162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30"/>
        <v>15_75-80</v>
      </c>
      <c r="O1418" s="17" t="str">
        <f t="shared" si="131"/>
        <v>7_70-80</v>
      </c>
      <c r="P1418" s="17" t="str">
        <f t="shared" si="132"/>
        <v>07_70-80</v>
      </c>
      <c r="Q1418" s="9" t="s">
        <v>974</v>
      </c>
      <c r="R1418" s="9" t="s">
        <v>969</v>
      </c>
      <c r="S1418" s="9">
        <f t="shared" si="133"/>
        <v>23912824</v>
      </c>
      <c r="T1418" s="9">
        <f t="shared" si="134"/>
        <v>316726</v>
      </c>
    </row>
    <row r="1419" spans="1:20" x14ac:dyDescent="0.25">
      <c r="A1419" s="9">
        <v>793</v>
      </c>
      <c r="B1419" s="9" t="s">
        <v>0</v>
      </c>
      <c r="C1419" s="9" t="s">
        <v>454</v>
      </c>
      <c r="D1419" s="9" t="s">
        <v>226</v>
      </c>
      <c r="E1419" s="9" t="s">
        <v>224</v>
      </c>
      <c r="F1419" s="9" t="s">
        <v>5</v>
      </c>
      <c r="G1419" s="9" t="s">
        <v>354</v>
      </c>
      <c r="H1419" s="9" t="s">
        <v>895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30"/>
        <v>18_90-95</v>
      </c>
      <c r="O1419" s="17" t="str">
        <f t="shared" si="131"/>
        <v>9_90-100</v>
      </c>
      <c r="P1419" s="17" t="str">
        <f t="shared" si="132"/>
        <v>08_80&gt;</v>
      </c>
      <c r="Q1419" s="9" t="s">
        <v>974</v>
      </c>
      <c r="R1419" s="9" t="s">
        <v>969</v>
      </c>
      <c r="S1419" s="9">
        <f t="shared" si="133"/>
        <v>72211373</v>
      </c>
      <c r="T1419" s="9">
        <f t="shared" si="134"/>
        <v>956442</v>
      </c>
    </row>
    <row r="1420" spans="1:20" x14ac:dyDescent="0.25">
      <c r="A1420" s="9">
        <v>2</v>
      </c>
      <c r="B1420" s="9" t="s">
        <v>0</v>
      </c>
      <c r="C1420" s="9" t="s">
        <v>127</v>
      </c>
      <c r="D1420" s="9" t="s">
        <v>226</v>
      </c>
      <c r="E1420" s="9" t="s">
        <v>224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30"/>
        <v>15_75-80</v>
      </c>
      <c r="O1420" s="17" t="str">
        <f t="shared" si="131"/>
        <v>7_70-80</v>
      </c>
      <c r="P1420" s="17" t="str">
        <f t="shared" si="132"/>
        <v>07_70-80</v>
      </c>
      <c r="Q1420" s="9" t="s">
        <v>974</v>
      </c>
      <c r="R1420" s="9" t="s">
        <v>969</v>
      </c>
      <c r="S1420" s="9">
        <f t="shared" si="133"/>
        <v>150348</v>
      </c>
      <c r="T1420" s="9">
        <f t="shared" si="134"/>
        <v>1991</v>
      </c>
    </row>
    <row r="1421" spans="1:20" x14ac:dyDescent="0.25">
      <c r="A1421" s="9">
        <v>419</v>
      </c>
      <c r="B1421" s="9" t="s">
        <v>0</v>
      </c>
      <c r="C1421" s="9" t="s">
        <v>450</v>
      </c>
      <c r="D1421" s="9" t="s">
        <v>226</v>
      </c>
      <c r="E1421" s="9" t="s">
        <v>224</v>
      </c>
      <c r="F1421" s="9" t="s">
        <v>5</v>
      </c>
      <c r="G1421" s="9" t="s">
        <v>354</v>
      </c>
      <c r="H1421" s="9" t="s">
        <v>451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30"/>
        <v>17_85-90</v>
      </c>
      <c r="O1421" s="17" t="str">
        <f t="shared" si="131"/>
        <v>8_80-90</v>
      </c>
      <c r="P1421" s="17" t="str">
        <f t="shared" si="132"/>
        <v>08_80&gt;</v>
      </c>
      <c r="Q1421" s="9" t="s">
        <v>974</v>
      </c>
      <c r="R1421" s="9" t="s">
        <v>969</v>
      </c>
      <c r="S1421" s="9">
        <f t="shared" si="133"/>
        <v>36878704</v>
      </c>
      <c r="T1421" s="9">
        <f t="shared" si="134"/>
        <v>488460</v>
      </c>
    </row>
    <row r="1422" spans="1:20" x14ac:dyDescent="0.25">
      <c r="A1422" s="9">
        <v>4</v>
      </c>
      <c r="B1422" s="9" t="s">
        <v>0</v>
      </c>
      <c r="C1422" s="9" t="s">
        <v>490</v>
      </c>
      <c r="D1422" s="9" t="s">
        <v>226</v>
      </c>
      <c r="E1422" s="9" t="s">
        <v>224</v>
      </c>
      <c r="F1422" s="9" t="s">
        <v>5</v>
      </c>
      <c r="G1422" s="9" t="s">
        <v>354</v>
      </c>
      <c r="H1422" s="9" t="s">
        <v>148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30"/>
        <v>19_95-100</v>
      </c>
      <c r="O1422" s="17" t="str">
        <f t="shared" si="131"/>
        <v>9_90-100</v>
      </c>
      <c r="P1422" s="17" t="str">
        <f t="shared" si="132"/>
        <v>08_80&gt;</v>
      </c>
      <c r="Q1422" s="9" t="s">
        <v>974</v>
      </c>
      <c r="R1422" s="9" t="s">
        <v>969</v>
      </c>
      <c r="S1422" s="9">
        <f t="shared" si="133"/>
        <v>392668</v>
      </c>
      <c r="T1422" s="9">
        <f t="shared" si="134"/>
        <v>5201</v>
      </c>
    </row>
    <row r="1423" spans="1:20" x14ac:dyDescent="0.25">
      <c r="A1423" s="9">
        <v>26</v>
      </c>
      <c r="B1423" s="9" t="s">
        <v>0</v>
      </c>
      <c r="C1423" s="9" t="s">
        <v>896</v>
      </c>
      <c r="D1423" s="9" t="s">
        <v>231</v>
      </c>
      <c r="E1423" s="9" t="s">
        <v>228</v>
      </c>
      <c r="F1423" s="9" t="s">
        <v>5</v>
      </c>
      <c r="G1423" s="9" t="s">
        <v>75</v>
      </c>
      <c r="H1423" s="9" t="s">
        <v>897</v>
      </c>
      <c r="I1423" s="9">
        <v>15</v>
      </c>
      <c r="J1423" s="9" t="s">
        <v>898</v>
      </c>
      <c r="L1423" s="9" t="s">
        <v>50</v>
      </c>
      <c r="M1423" s="9">
        <v>177088</v>
      </c>
      <c r="N1423" s="17" t="str">
        <f t="shared" si="130"/>
        <v>35_175-180</v>
      </c>
      <c r="O1423" s="17" t="str">
        <f t="shared" si="131"/>
        <v>17_170-180</v>
      </c>
      <c r="P1423" s="17" t="str">
        <f t="shared" si="132"/>
        <v>08_80&gt;</v>
      </c>
      <c r="Q1423" s="9" t="s">
        <v>974</v>
      </c>
      <c r="R1423" s="9" t="s">
        <v>969</v>
      </c>
      <c r="S1423" s="9">
        <f t="shared" si="133"/>
        <v>4604288</v>
      </c>
      <c r="T1423" s="9">
        <f t="shared" si="134"/>
        <v>60984</v>
      </c>
    </row>
    <row r="1424" spans="1:20" x14ac:dyDescent="0.25">
      <c r="A1424" s="9">
        <v>1648</v>
      </c>
      <c r="B1424" s="9" t="s">
        <v>0</v>
      </c>
      <c r="C1424" s="9" t="s">
        <v>191</v>
      </c>
      <c r="D1424" s="9" t="s">
        <v>225</v>
      </c>
      <c r="E1424" s="9" t="s">
        <v>224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30"/>
        <v>7_35-40</v>
      </c>
      <c r="O1424" s="17" t="str">
        <f t="shared" si="131"/>
        <v>3_30-40</v>
      </c>
      <c r="P1424" s="17" t="str">
        <f t="shared" si="132"/>
        <v>03_30-40</v>
      </c>
      <c r="Q1424" s="9" t="s">
        <v>974</v>
      </c>
      <c r="R1424" s="9" t="s">
        <v>969</v>
      </c>
      <c r="S1424" s="9">
        <f t="shared" si="133"/>
        <v>60913376</v>
      </c>
      <c r="T1424" s="9">
        <f t="shared" si="134"/>
        <v>806800</v>
      </c>
    </row>
    <row r="1425" spans="1:20" x14ac:dyDescent="0.25">
      <c r="A1425" s="9">
        <v>10</v>
      </c>
      <c r="B1425" s="9" t="s">
        <v>0</v>
      </c>
      <c r="C1425" s="9" t="s">
        <v>173</v>
      </c>
      <c r="D1425" s="9" t="s">
        <v>225</v>
      </c>
      <c r="E1425" s="9" t="s">
        <v>224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174</v>
      </c>
      <c r="L1425" s="9" t="s">
        <v>50</v>
      </c>
      <c r="M1425" s="9">
        <v>45294</v>
      </c>
      <c r="N1425" s="17" t="str">
        <f t="shared" si="130"/>
        <v>9_45-50</v>
      </c>
      <c r="O1425" s="17" t="str">
        <f t="shared" si="131"/>
        <v>4_40-50</v>
      </c>
      <c r="P1425" s="17" t="str">
        <f t="shared" si="132"/>
        <v>04_40-50</v>
      </c>
      <c r="Q1425" s="9" t="s">
        <v>974</v>
      </c>
      <c r="R1425" s="9" t="s">
        <v>969</v>
      </c>
      <c r="S1425" s="9">
        <f t="shared" si="133"/>
        <v>452940</v>
      </c>
      <c r="T1425" s="9">
        <f t="shared" si="134"/>
        <v>5999</v>
      </c>
    </row>
    <row r="1426" spans="1:20" x14ac:dyDescent="0.25">
      <c r="A1426" s="9">
        <v>2</v>
      </c>
      <c r="B1426" s="9" t="s">
        <v>0</v>
      </c>
      <c r="C1426" s="9" t="s">
        <v>899</v>
      </c>
      <c r="D1426" s="9" t="s">
        <v>223</v>
      </c>
      <c r="E1426" s="9" t="s">
        <v>224</v>
      </c>
      <c r="F1426" s="9" t="s">
        <v>5</v>
      </c>
      <c r="G1426" s="9" t="s">
        <v>93</v>
      </c>
      <c r="H1426" s="9" t="s">
        <v>900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30"/>
        <v>9_45-50</v>
      </c>
      <c r="O1426" s="17" t="str">
        <f t="shared" si="131"/>
        <v>4_40-50</v>
      </c>
      <c r="P1426" s="17" t="str">
        <f t="shared" si="132"/>
        <v>04_40-50</v>
      </c>
      <c r="Q1426" s="9" t="s">
        <v>974</v>
      </c>
      <c r="R1426" s="9" t="s">
        <v>969</v>
      </c>
      <c r="S1426" s="9">
        <f t="shared" si="133"/>
        <v>96300</v>
      </c>
      <c r="T1426" s="9">
        <f t="shared" si="134"/>
        <v>1275</v>
      </c>
    </row>
    <row r="1427" spans="1:20" x14ac:dyDescent="0.25">
      <c r="A1427" s="9">
        <v>1482</v>
      </c>
      <c r="B1427" s="9" t="s">
        <v>0</v>
      </c>
      <c r="C1427" s="9" t="s">
        <v>447</v>
      </c>
      <c r="D1427" s="9" t="s">
        <v>225</v>
      </c>
      <c r="E1427" s="9" t="s">
        <v>224</v>
      </c>
      <c r="F1427" s="9" t="s">
        <v>5</v>
      </c>
      <c r="G1427" s="9" t="s">
        <v>183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30"/>
        <v>10_50-55</v>
      </c>
      <c r="O1427" s="17" t="str">
        <f t="shared" si="131"/>
        <v>5_50-60</v>
      </c>
      <c r="P1427" s="17" t="str">
        <f t="shared" si="132"/>
        <v>05_50-60</v>
      </c>
      <c r="Q1427" s="9" t="s">
        <v>974</v>
      </c>
      <c r="R1427" s="9" t="s">
        <v>969</v>
      </c>
      <c r="S1427" s="9">
        <f t="shared" si="133"/>
        <v>77797590</v>
      </c>
      <c r="T1427" s="9">
        <f t="shared" si="134"/>
        <v>1030432</v>
      </c>
    </row>
    <row r="1428" spans="1:20" x14ac:dyDescent="0.25">
      <c r="A1428" s="9">
        <v>2445</v>
      </c>
      <c r="B1428" s="9" t="s">
        <v>0</v>
      </c>
      <c r="C1428" s="9" t="s">
        <v>518</v>
      </c>
      <c r="D1428" s="9" t="s">
        <v>225</v>
      </c>
      <c r="E1428" s="9" t="s">
        <v>224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30"/>
        <v>9_45-50</v>
      </c>
      <c r="O1428" s="17" t="str">
        <f t="shared" si="131"/>
        <v>4_40-50</v>
      </c>
      <c r="P1428" s="17" t="str">
        <f t="shared" si="132"/>
        <v>04_40-50</v>
      </c>
      <c r="Q1428" s="9" t="s">
        <v>974</v>
      </c>
      <c r="R1428" s="9" t="s">
        <v>969</v>
      </c>
      <c r="S1428" s="9">
        <f t="shared" si="133"/>
        <v>110450430</v>
      </c>
      <c r="T1428" s="9">
        <f t="shared" si="134"/>
        <v>1462920</v>
      </c>
    </row>
    <row r="1429" spans="1:20" x14ac:dyDescent="0.25">
      <c r="A1429" s="9">
        <v>319</v>
      </c>
      <c r="B1429" s="9" t="s">
        <v>0</v>
      </c>
      <c r="C1429" s="9" t="s">
        <v>519</v>
      </c>
      <c r="D1429" s="9" t="s">
        <v>223</v>
      </c>
      <c r="E1429" s="9" t="s">
        <v>224</v>
      </c>
      <c r="F1429" s="9" t="s">
        <v>1</v>
      </c>
      <c r="G1429" s="9" t="s">
        <v>97</v>
      </c>
      <c r="H1429" s="9" t="s">
        <v>901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30"/>
        <v>9_45-50</v>
      </c>
      <c r="O1429" s="17" t="str">
        <f t="shared" si="131"/>
        <v>4_40-50</v>
      </c>
      <c r="P1429" s="17" t="str">
        <f t="shared" si="132"/>
        <v>04_40-50</v>
      </c>
      <c r="Q1429" s="9" t="s">
        <v>974</v>
      </c>
      <c r="R1429" s="9" t="s">
        <v>969</v>
      </c>
      <c r="S1429" s="9">
        <f t="shared" si="133"/>
        <v>15658753</v>
      </c>
      <c r="T1429" s="9">
        <f t="shared" si="134"/>
        <v>207401</v>
      </c>
    </row>
    <row r="1430" spans="1:20" x14ac:dyDescent="0.25">
      <c r="A1430" s="9">
        <v>5</v>
      </c>
      <c r="B1430" s="9" t="s">
        <v>0</v>
      </c>
      <c r="C1430" s="9" t="s">
        <v>486</v>
      </c>
      <c r="D1430" s="9" t="s">
        <v>225</v>
      </c>
      <c r="E1430" s="9" t="s">
        <v>224</v>
      </c>
      <c r="F1430" s="9" t="s">
        <v>5</v>
      </c>
      <c r="G1430" s="9" t="s">
        <v>170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30"/>
        <v>10_50-55</v>
      </c>
      <c r="O1430" s="17" t="str">
        <f t="shared" si="131"/>
        <v>5_50-60</v>
      </c>
      <c r="P1430" s="17" t="str">
        <f t="shared" si="132"/>
        <v>05_50-60</v>
      </c>
      <c r="Q1430" s="9" t="s">
        <v>974</v>
      </c>
      <c r="R1430" s="9" t="s">
        <v>969</v>
      </c>
      <c r="S1430" s="9">
        <f t="shared" si="133"/>
        <v>250875</v>
      </c>
      <c r="T1430" s="9">
        <f t="shared" si="134"/>
        <v>3323</v>
      </c>
    </row>
    <row r="1431" spans="1:20" x14ac:dyDescent="0.25">
      <c r="A1431" s="9">
        <v>834</v>
      </c>
      <c r="B1431" s="9" t="s">
        <v>0</v>
      </c>
      <c r="C1431" s="9" t="s">
        <v>543</v>
      </c>
      <c r="D1431" s="9" t="s">
        <v>223</v>
      </c>
      <c r="E1431" s="9" t="s">
        <v>224</v>
      </c>
      <c r="F1431" s="9" t="s">
        <v>5</v>
      </c>
      <c r="G1431" s="9" t="s">
        <v>183</v>
      </c>
      <c r="H1431" s="9" t="s">
        <v>341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30"/>
        <v>11_55-60</v>
      </c>
      <c r="O1431" s="17" t="str">
        <f t="shared" si="131"/>
        <v>5_50-60</v>
      </c>
      <c r="P1431" s="17" t="str">
        <f t="shared" si="132"/>
        <v>05_50-60</v>
      </c>
      <c r="Q1431" s="9" t="s">
        <v>974</v>
      </c>
      <c r="R1431" s="9" t="s">
        <v>969</v>
      </c>
      <c r="S1431" s="9">
        <f t="shared" si="133"/>
        <v>48860724</v>
      </c>
      <c r="T1431" s="9">
        <f t="shared" si="134"/>
        <v>647162</v>
      </c>
    </row>
    <row r="1432" spans="1:20" x14ac:dyDescent="0.25">
      <c r="A1432" s="9">
        <v>230</v>
      </c>
      <c r="B1432" s="9" t="s">
        <v>0</v>
      </c>
      <c r="C1432" s="9" t="s">
        <v>399</v>
      </c>
      <c r="D1432" s="9" t="s">
        <v>226</v>
      </c>
      <c r="E1432" s="9" t="s">
        <v>224</v>
      </c>
      <c r="F1432" s="9" t="s">
        <v>5</v>
      </c>
      <c r="G1432" s="9" t="s">
        <v>354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30"/>
        <v>19_95-100</v>
      </c>
      <c r="O1432" s="17" t="str">
        <f t="shared" si="131"/>
        <v>9_90-100</v>
      </c>
      <c r="P1432" s="17" t="str">
        <f t="shared" si="132"/>
        <v>08_80&gt;</v>
      </c>
      <c r="Q1432" s="9" t="s">
        <v>974</v>
      </c>
      <c r="R1432" s="9" t="s">
        <v>969</v>
      </c>
      <c r="S1432" s="9">
        <f t="shared" si="133"/>
        <v>22715260</v>
      </c>
      <c r="T1432" s="9">
        <f t="shared" si="134"/>
        <v>300864</v>
      </c>
    </row>
    <row r="1433" spans="1:20" x14ac:dyDescent="0.25">
      <c r="A1433" s="9">
        <v>4</v>
      </c>
      <c r="B1433" s="9" t="s">
        <v>0</v>
      </c>
      <c r="C1433" s="9" t="s">
        <v>81</v>
      </c>
      <c r="D1433" s="9" t="s">
        <v>226</v>
      </c>
      <c r="E1433" s="9" t="s">
        <v>224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30"/>
        <v>17_85-90</v>
      </c>
      <c r="O1433" s="17" t="str">
        <f t="shared" si="131"/>
        <v>8_80-90</v>
      </c>
      <c r="P1433" s="17" t="str">
        <f t="shared" si="132"/>
        <v>08_80&gt;</v>
      </c>
      <c r="Q1433" s="9" t="s">
        <v>974</v>
      </c>
      <c r="R1433" s="9" t="s">
        <v>969</v>
      </c>
      <c r="S1433" s="9">
        <f t="shared" si="133"/>
        <v>358900</v>
      </c>
      <c r="T1433" s="9">
        <f t="shared" si="134"/>
        <v>4754</v>
      </c>
    </row>
    <row r="1434" spans="1:20" x14ac:dyDescent="0.25">
      <c r="A1434" s="9">
        <v>2</v>
      </c>
      <c r="B1434" s="9" t="s">
        <v>0</v>
      </c>
      <c r="C1434" s="9" t="s">
        <v>818</v>
      </c>
      <c r="D1434" s="9" t="s">
        <v>226</v>
      </c>
      <c r="E1434" s="9" t="s">
        <v>224</v>
      </c>
      <c r="F1434" s="9" t="s">
        <v>5</v>
      </c>
      <c r="G1434" s="9" t="s">
        <v>354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30"/>
        <v>20_100-105</v>
      </c>
      <c r="O1434" s="17" t="str">
        <f t="shared" si="131"/>
        <v>10_100-110</v>
      </c>
      <c r="P1434" s="17" t="str">
        <f t="shared" si="132"/>
        <v>08_80&gt;</v>
      </c>
      <c r="Q1434" s="9" t="s">
        <v>974</v>
      </c>
      <c r="R1434" s="9" t="s">
        <v>969</v>
      </c>
      <c r="S1434" s="9">
        <f t="shared" si="133"/>
        <v>204606</v>
      </c>
      <c r="T1434" s="9">
        <f t="shared" si="134"/>
        <v>2710</v>
      </c>
    </row>
    <row r="1435" spans="1:20" x14ac:dyDescent="0.25">
      <c r="A1435" s="9">
        <v>4</v>
      </c>
      <c r="B1435" s="9" t="s">
        <v>0</v>
      </c>
      <c r="C1435" s="9" t="s">
        <v>652</v>
      </c>
      <c r="D1435" s="9" t="s">
        <v>226</v>
      </c>
      <c r="E1435" s="9" t="s">
        <v>224</v>
      </c>
      <c r="F1435" s="9" t="s">
        <v>5</v>
      </c>
      <c r="G1435" s="9" t="s">
        <v>354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30"/>
        <v>36_180-185</v>
      </c>
      <c r="O1435" s="17" t="str">
        <f t="shared" si="131"/>
        <v>18_180-190</v>
      </c>
      <c r="P1435" s="17" t="str">
        <f t="shared" si="132"/>
        <v>08_80&gt;</v>
      </c>
      <c r="Q1435" s="9" t="s">
        <v>974</v>
      </c>
      <c r="R1435" s="9" t="s">
        <v>969</v>
      </c>
      <c r="S1435" s="9">
        <f t="shared" si="133"/>
        <v>727616</v>
      </c>
      <c r="T1435" s="9">
        <f t="shared" si="134"/>
        <v>9637</v>
      </c>
    </row>
    <row r="1436" spans="1:20" x14ac:dyDescent="0.25">
      <c r="A1436" s="9">
        <v>79</v>
      </c>
      <c r="B1436" s="9" t="s">
        <v>0</v>
      </c>
      <c r="C1436" s="9" t="s">
        <v>902</v>
      </c>
      <c r="D1436" s="9" t="s">
        <v>229</v>
      </c>
      <c r="E1436" s="9" t="s">
        <v>224</v>
      </c>
      <c r="F1436" s="9" t="s">
        <v>5</v>
      </c>
      <c r="G1436" s="9" t="s">
        <v>183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30"/>
        <v>11_55-60</v>
      </c>
      <c r="O1436" s="17" t="str">
        <f t="shared" si="131"/>
        <v>5_50-60</v>
      </c>
      <c r="P1436" s="17" t="str">
        <f t="shared" si="132"/>
        <v>05_50-60</v>
      </c>
      <c r="Q1436" s="9" t="s">
        <v>974</v>
      </c>
      <c r="R1436" s="9" t="s">
        <v>969</v>
      </c>
      <c r="S1436" s="9">
        <f t="shared" si="133"/>
        <v>4686122</v>
      </c>
      <c r="T1436" s="9">
        <f t="shared" si="134"/>
        <v>62068</v>
      </c>
    </row>
    <row r="1437" spans="1:20" x14ac:dyDescent="0.25">
      <c r="A1437" s="9">
        <v>4</v>
      </c>
      <c r="B1437" s="9" t="s">
        <v>0</v>
      </c>
      <c r="C1437" s="9" t="s">
        <v>903</v>
      </c>
      <c r="D1437" s="9" t="s">
        <v>229</v>
      </c>
      <c r="E1437" s="9" t="s">
        <v>224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30"/>
        <v>7_35-40</v>
      </c>
      <c r="O1437" s="17" t="str">
        <f t="shared" si="131"/>
        <v>3_30-40</v>
      </c>
      <c r="P1437" s="17" t="str">
        <f t="shared" si="132"/>
        <v>03_30-40</v>
      </c>
      <c r="Q1437" s="9" t="s">
        <v>974</v>
      </c>
      <c r="R1437" s="9" t="s">
        <v>969</v>
      </c>
      <c r="S1437" s="9">
        <f t="shared" si="133"/>
        <v>145960</v>
      </c>
      <c r="T1437" s="9">
        <f t="shared" si="134"/>
        <v>1933</v>
      </c>
    </row>
    <row r="1438" spans="1:20" x14ac:dyDescent="0.25">
      <c r="A1438" s="9">
        <v>679</v>
      </c>
      <c r="B1438" s="9" t="s">
        <v>0</v>
      </c>
      <c r="C1438" s="9" t="s">
        <v>520</v>
      </c>
      <c r="D1438" s="9" t="s">
        <v>229</v>
      </c>
      <c r="E1438" s="9" t="s">
        <v>224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30"/>
        <v>7_35-40</v>
      </c>
      <c r="O1438" s="17" t="str">
        <f t="shared" si="131"/>
        <v>3_30-40</v>
      </c>
      <c r="P1438" s="17" t="str">
        <f t="shared" si="132"/>
        <v>03_30-40</v>
      </c>
      <c r="Q1438" s="9" t="s">
        <v>974</v>
      </c>
      <c r="R1438" s="9" t="s">
        <v>969</v>
      </c>
      <c r="S1438" s="9">
        <f t="shared" si="133"/>
        <v>25360650</v>
      </c>
      <c r="T1438" s="9">
        <f t="shared" si="134"/>
        <v>335903</v>
      </c>
    </row>
    <row r="1439" spans="1:20" x14ac:dyDescent="0.25">
      <c r="A1439" s="9">
        <v>283</v>
      </c>
      <c r="B1439" s="9" t="s">
        <v>0</v>
      </c>
      <c r="C1439" s="9" t="s">
        <v>904</v>
      </c>
      <c r="D1439" s="9" t="s">
        <v>229</v>
      </c>
      <c r="E1439" s="9" t="s">
        <v>224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30"/>
        <v>8_40-45</v>
      </c>
      <c r="O1439" s="17" t="str">
        <f t="shared" si="131"/>
        <v>4_40-50</v>
      </c>
      <c r="P1439" s="17" t="str">
        <f t="shared" si="132"/>
        <v>04_40-50</v>
      </c>
      <c r="Q1439" s="9" t="s">
        <v>974</v>
      </c>
      <c r="R1439" s="9" t="s">
        <v>969</v>
      </c>
      <c r="S1439" s="9">
        <f t="shared" si="133"/>
        <v>12449170</v>
      </c>
      <c r="T1439" s="9">
        <f t="shared" si="134"/>
        <v>164890</v>
      </c>
    </row>
    <row r="1440" spans="1:20" x14ac:dyDescent="0.25">
      <c r="A1440" s="9">
        <v>4</v>
      </c>
      <c r="B1440" s="9" t="s">
        <v>0</v>
      </c>
      <c r="C1440" s="9" t="s">
        <v>823</v>
      </c>
      <c r="D1440" s="9" t="s">
        <v>229</v>
      </c>
      <c r="E1440" s="9" t="s">
        <v>224</v>
      </c>
      <c r="F1440" s="9" t="s">
        <v>5</v>
      </c>
      <c r="G1440" s="9" t="s">
        <v>183</v>
      </c>
      <c r="H1440" s="9" t="s">
        <v>335</v>
      </c>
      <c r="I1440" s="9">
        <v>13</v>
      </c>
      <c r="J1440" s="9" t="s">
        <v>821</v>
      </c>
      <c r="L1440" s="9" t="s">
        <v>50</v>
      </c>
      <c r="M1440" s="9">
        <v>85114</v>
      </c>
      <c r="N1440" s="17" t="str">
        <f t="shared" si="130"/>
        <v>17_85-90</v>
      </c>
      <c r="O1440" s="17" t="str">
        <f t="shared" si="131"/>
        <v>8_80-90</v>
      </c>
      <c r="P1440" s="17" t="str">
        <f t="shared" si="132"/>
        <v>08_80&gt;</v>
      </c>
      <c r="Q1440" s="9" t="s">
        <v>974</v>
      </c>
      <c r="R1440" s="9" t="s">
        <v>969</v>
      </c>
      <c r="S1440" s="9">
        <f t="shared" si="133"/>
        <v>340456</v>
      </c>
      <c r="T1440" s="9">
        <f t="shared" si="134"/>
        <v>4509</v>
      </c>
    </row>
    <row r="1441" spans="1:20" x14ac:dyDescent="0.25">
      <c r="A1441" s="9">
        <v>214</v>
      </c>
      <c r="B1441" s="9" t="s">
        <v>0</v>
      </c>
      <c r="C1441" s="9" t="s">
        <v>305</v>
      </c>
      <c r="D1441" s="9" t="s">
        <v>229</v>
      </c>
      <c r="E1441" s="9" t="s">
        <v>224</v>
      </c>
      <c r="F1441" s="9" t="s">
        <v>1</v>
      </c>
      <c r="G1441" s="9" t="s">
        <v>306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30"/>
        <v>13_65-70</v>
      </c>
      <c r="O1441" s="17" t="str">
        <f t="shared" si="131"/>
        <v>6_60-70</v>
      </c>
      <c r="P1441" s="17" t="str">
        <f t="shared" si="132"/>
        <v>06_60-70</v>
      </c>
      <c r="Q1441" s="9" t="s">
        <v>974</v>
      </c>
      <c r="R1441" s="9" t="s">
        <v>969</v>
      </c>
      <c r="S1441" s="9">
        <f t="shared" si="133"/>
        <v>13997740</v>
      </c>
      <c r="T1441" s="9">
        <f t="shared" si="134"/>
        <v>185401</v>
      </c>
    </row>
    <row r="1442" spans="1:20" x14ac:dyDescent="0.25">
      <c r="A1442" s="9">
        <v>354</v>
      </c>
      <c r="B1442" s="9" t="s">
        <v>0</v>
      </c>
      <c r="C1442" s="9" t="s">
        <v>653</v>
      </c>
      <c r="D1442" s="9" t="s">
        <v>229</v>
      </c>
      <c r="E1442" s="9" t="s">
        <v>224</v>
      </c>
      <c r="F1442" s="9" t="s">
        <v>5</v>
      </c>
      <c r="G1442" s="9" t="s">
        <v>525</v>
      </c>
      <c r="H1442" s="9" t="s">
        <v>654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30"/>
        <v>17_85-90</v>
      </c>
      <c r="O1442" s="17" t="str">
        <f t="shared" si="131"/>
        <v>8_80-90</v>
      </c>
      <c r="P1442" s="17" t="str">
        <f t="shared" si="132"/>
        <v>08_80&gt;</v>
      </c>
      <c r="Q1442" s="9" t="s">
        <v>974</v>
      </c>
      <c r="R1442" s="9" t="s">
        <v>969</v>
      </c>
      <c r="S1442" s="9">
        <f t="shared" si="133"/>
        <v>31513788</v>
      </c>
      <c r="T1442" s="9">
        <f t="shared" si="134"/>
        <v>417401</v>
      </c>
    </row>
    <row r="1443" spans="1:20" x14ac:dyDescent="0.25">
      <c r="A1443" s="9">
        <v>183</v>
      </c>
      <c r="B1443" s="9" t="s">
        <v>0</v>
      </c>
      <c r="C1443" s="9" t="s">
        <v>578</v>
      </c>
      <c r="D1443" s="9" t="s">
        <v>229</v>
      </c>
      <c r="E1443" s="9" t="s">
        <v>224</v>
      </c>
      <c r="F1443" s="9" t="s">
        <v>5</v>
      </c>
      <c r="G1443" s="9" t="s">
        <v>525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30"/>
        <v>15_75-80</v>
      </c>
      <c r="O1443" s="17" t="str">
        <f t="shared" si="131"/>
        <v>7_70-80</v>
      </c>
      <c r="P1443" s="17" t="str">
        <f t="shared" si="132"/>
        <v>07_70-80</v>
      </c>
      <c r="Q1443" s="9" t="s">
        <v>974</v>
      </c>
      <c r="R1443" s="9" t="s">
        <v>969</v>
      </c>
      <c r="S1443" s="9">
        <f t="shared" si="133"/>
        <v>14325240</v>
      </c>
      <c r="T1443" s="9">
        <f t="shared" si="134"/>
        <v>189738</v>
      </c>
    </row>
    <row r="1444" spans="1:20" x14ac:dyDescent="0.25">
      <c r="A1444" s="9">
        <v>2</v>
      </c>
      <c r="B1444" s="9" t="s">
        <v>0</v>
      </c>
      <c r="C1444" s="9" t="s">
        <v>906</v>
      </c>
      <c r="D1444" s="9" t="s">
        <v>229</v>
      </c>
      <c r="E1444" s="9" t="s">
        <v>224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30"/>
        <v>14_70-75</v>
      </c>
      <c r="O1444" s="17" t="str">
        <f t="shared" si="131"/>
        <v>7_70-80</v>
      </c>
      <c r="P1444" s="17" t="str">
        <f t="shared" si="132"/>
        <v>07_70-80</v>
      </c>
      <c r="Q1444" s="9" t="s">
        <v>974</v>
      </c>
      <c r="R1444" s="9" t="s">
        <v>969</v>
      </c>
      <c r="S1444" s="9">
        <f t="shared" si="133"/>
        <v>143184</v>
      </c>
      <c r="T1444" s="9">
        <f t="shared" si="134"/>
        <v>1896</v>
      </c>
    </row>
    <row r="1445" spans="1:20" x14ac:dyDescent="0.25">
      <c r="A1445" s="9">
        <v>6</v>
      </c>
      <c r="B1445" s="9" t="s">
        <v>0</v>
      </c>
      <c r="C1445" s="9" t="s">
        <v>826</v>
      </c>
      <c r="D1445" s="9" t="s">
        <v>229</v>
      </c>
      <c r="E1445" s="9" t="s">
        <v>224</v>
      </c>
      <c r="F1445" s="9" t="s">
        <v>5</v>
      </c>
      <c r="G1445" s="9" t="s">
        <v>183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30"/>
        <v>21_105-110</v>
      </c>
      <c r="O1445" s="17" t="str">
        <f t="shared" si="131"/>
        <v>10_100-110</v>
      </c>
      <c r="P1445" s="17" t="str">
        <f t="shared" si="132"/>
        <v>08_80&gt;</v>
      </c>
      <c r="Q1445" s="9" t="s">
        <v>974</v>
      </c>
      <c r="R1445" s="9" t="s">
        <v>969</v>
      </c>
      <c r="S1445" s="9">
        <f t="shared" si="133"/>
        <v>653016</v>
      </c>
      <c r="T1445" s="9">
        <f t="shared" si="134"/>
        <v>8649</v>
      </c>
    </row>
    <row r="1446" spans="1:20" x14ac:dyDescent="0.25">
      <c r="A1446" s="9">
        <v>2</v>
      </c>
      <c r="B1446" s="9" t="s">
        <v>0</v>
      </c>
      <c r="C1446" s="9" t="s">
        <v>907</v>
      </c>
      <c r="D1446" s="9" t="s">
        <v>229</v>
      </c>
      <c r="E1446" s="9" t="s">
        <v>224</v>
      </c>
      <c r="F1446" s="9" t="s">
        <v>5</v>
      </c>
      <c r="G1446" s="9" t="s">
        <v>183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30"/>
        <v>18_90-95</v>
      </c>
      <c r="O1446" s="17" t="str">
        <f t="shared" si="131"/>
        <v>9_90-100</v>
      </c>
      <c r="P1446" s="17" t="str">
        <f t="shared" si="132"/>
        <v>08_80&gt;</v>
      </c>
      <c r="Q1446" s="9" t="s">
        <v>974</v>
      </c>
      <c r="R1446" s="9" t="s">
        <v>969</v>
      </c>
      <c r="S1446" s="9">
        <f t="shared" si="133"/>
        <v>189418</v>
      </c>
      <c r="T1446" s="9">
        <f t="shared" si="134"/>
        <v>2509</v>
      </c>
    </row>
    <row r="1447" spans="1:20" x14ac:dyDescent="0.25">
      <c r="A1447" s="9">
        <v>28</v>
      </c>
      <c r="B1447" s="9" t="s">
        <v>0</v>
      </c>
      <c r="C1447" s="9" t="s">
        <v>655</v>
      </c>
      <c r="D1447" s="9" t="s">
        <v>229</v>
      </c>
      <c r="E1447" s="9" t="s">
        <v>224</v>
      </c>
      <c r="F1447" s="9" t="s">
        <v>5</v>
      </c>
      <c r="G1447" s="9" t="s">
        <v>525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30"/>
        <v>20_100-105</v>
      </c>
      <c r="O1447" s="17" t="str">
        <f t="shared" si="131"/>
        <v>10_100-110</v>
      </c>
      <c r="P1447" s="17" t="str">
        <f t="shared" si="132"/>
        <v>08_80&gt;</v>
      </c>
      <c r="Q1447" s="9" t="s">
        <v>974</v>
      </c>
      <c r="R1447" s="9" t="s">
        <v>969</v>
      </c>
      <c r="S1447" s="9">
        <f t="shared" si="133"/>
        <v>2852080</v>
      </c>
      <c r="T1447" s="9">
        <f t="shared" si="134"/>
        <v>37776</v>
      </c>
    </row>
    <row r="1448" spans="1:20" x14ac:dyDescent="0.25">
      <c r="A1448" s="9">
        <v>10</v>
      </c>
      <c r="B1448" s="9" t="s">
        <v>0</v>
      </c>
      <c r="C1448" s="9" t="s">
        <v>828</v>
      </c>
      <c r="D1448" s="9" t="s">
        <v>229</v>
      </c>
      <c r="E1448" s="9" t="s">
        <v>224</v>
      </c>
      <c r="F1448" s="9" t="s">
        <v>5</v>
      </c>
      <c r="G1448" s="9" t="s">
        <v>661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30"/>
        <v>26_130-135</v>
      </c>
      <c r="O1448" s="17" t="str">
        <f t="shared" si="131"/>
        <v>13_130-140</v>
      </c>
      <c r="P1448" s="17" t="str">
        <f t="shared" si="132"/>
        <v>08_80&gt;</v>
      </c>
      <c r="Q1448" s="9" t="s">
        <v>974</v>
      </c>
      <c r="R1448" s="9" t="s">
        <v>969</v>
      </c>
      <c r="S1448" s="9">
        <f t="shared" si="133"/>
        <v>1305280</v>
      </c>
      <c r="T1448" s="9">
        <f t="shared" si="134"/>
        <v>17288</v>
      </c>
    </row>
    <row r="1449" spans="1:20" x14ac:dyDescent="0.25">
      <c r="A1449" s="9">
        <v>1620</v>
      </c>
      <c r="B1449" s="9" t="s">
        <v>0</v>
      </c>
      <c r="C1449" s="9" t="s">
        <v>128</v>
      </c>
      <c r="D1449" s="9" t="s">
        <v>230</v>
      </c>
      <c r="E1449" s="9" t="s">
        <v>228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K1449" s="9" t="s">
        <v>7</v>
      </c>
      <c r="L1449" s="9" t="s">
        <v>46</v>
      </c>
      <c r="M1449" s="9">
        <v>19160</v>
      </c>
      <c r="N1449" s="17" t="str">
        <f t="shared" si="130"/>
        <v>3_15-20</v>
      </c>
      <c r="O1449" s="17" t="str">
        <f t="shared" si="131"/>
        <v>1_10-20</v>
      </c>
      <c r="P1449" s="17" t="str">
        <f t="shared" si="132"/>
        <v>01_&lt;20</v>
      </c>
      <c r="Q1449" s="9" t="s">
        <v>974</v>
      </c>
      <c r="R1449" s="9" t="s">
        <v>969</v>
      </c>
      <c r="S1449" s="9">
        <f t="shared" si="133"/>
        <v>31039200</v>
      </c>
      <c r="T1449" s="9">
        <f t="shared" si="134"/>
        <v>411115</v>
      </c>
    </row>
    <row r="1450" spans="1:20" x14ac:dyDescent="0.25">
      <c r="A1450" s="9">
        <v>480</v>
      </c>
      <c r="B1450" s="9" t="s">
        <v>0</v>
      </c>
      <c r="C1450" s="9" t="s">
        <v>334</v>
      </c>
      <c r="D1450" s="9" t="s">
        <v>229</v>
      </c>
      <c r="E1450" s="9" t="s">
        <v>228</v>
      </c>
      <c r="F1450" s="9" t="s">
        <v>5</v>
      </c>
      <c r="G1450" s="9" t="s">
        <v>170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30"/>
        <v>13_65-70</v>
      </c>
      <c r="O1450" s="17" t="str">
        <f t="shared" si="131"/>
        <v>6_60-70</v>
      </c>
      <c r="P1450" s="17" t="str">
        <f t="shared" si="132"/>
        <v>06_60-70</v>
      </c>
      <c r="Q1450" s="9" t="s">
        <v>974</v>
      </c>
      <c r="R1450" s="9" t="s">
        <v>969</v>
      </c>
      <c r="S1450" s="9">
        <f t="shared" si="133"/>
        <v>32934720</v>
      </c>
      <c r="T1450" s="9">
        <f t="shared" si="134"/>
        <v>436221</v>
      </c>
    </row>
    <row r="1451" spans="1:20" x14ac:dyDescent="0.25">
      <c r="A1451" s="9">
        <v>16</v>
      </c>
      <c r="B1451" s="9" t="s">
        <v>0</v>
      </c>
      <c r="C1451" s="9" t="s">
        <v>656</v>
      </c>
      <c r="D1451" s="9" t="s">
        <v>225</v>
      </c>
      <c r="E1451" s="9" t="s">
        <v>228</v>
      </c>
      <c r="F1451" s="9" t="s">
        <v>5</v>
      </c>
      <c r="G1451" s="9" t="s">
        <v>525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30"/>
        <v>13_65-70</v>
      </c>
      <c r="O1451" s="17" t="str">
        <f t="shared" si="131"/>
        <v>6_60-70</v>
      </c>
      <c r="P1451" s="17" t="str">
        <f t="shared" si="132"/>
        <v>06_60-70</v>
      </c>
      <c r="Q1451" s="9" t="s">
        <v>974</v>
      </c>
      <c r="R1451" s="9" t="s">
        <v>969</v>
      </c>
      <c r="S1451" s="9">
        <f t="shared" si="133"/>
        <v>1104048</v>
      </c>
      <c r="T1451" s="9">
        <f t="shared" si="134"/>
        <v>14623</v>
      </c>
    </row>
    <row r="1452" spans="1:20" x14ac:dyDescent="0.25">
      <c r="A1452" s="9">
        <v>374</v>
      </c>
      <c r="B1452" s="9" t="s">
        <v>0</v>
      </c>
      <c r="C1452" s="9" t="s">
        <v>304</v>
      </c>
      <c r="D1452" s="9" t="s">
        <v>225</v>
      </c>
      <c r="E1452" s="9" t="s">
        <v>228</v>
      </c>
      <c r="F1452" s="9" t="s">
        <v>5</v>
      </c>
      <c r="G1452" s="9" t="s">
        <v>170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30"/>
        <v>14_70-75</v>
      </c>
      <c r="O1452" s="17" t="str">
        <f t="shared" si="131"/>
        <v>7_70-80</v>
      </c>
      <c r="P1452" s="17" t="str">
        <f t="shared" si="132"/>
        <v>07_70-80</v>
      </c>
      <c r="Q1452" s="9" t="s">
        <v>974</v>
      </c>
      <c r="R1452" s="9" t="s">
        <v>969</v>
      </c>
      <c r="S1452" s="9">
        <f t="shared" si="133"/>
        <v>27877960</v>
      </c>
      <c r="T1452" s="9">
        <f t="shared" si="134"/>
        <v>369245</v>
      </c>
    </row>
    <row r="1453" spans="1:20" x14ac:dyDescent="0.25">
      <c r="A1453" s="9">
        <v>6</v>
      </c>
      <c r="B1453" s="9" t="s">
        <v>0</v>
      </c>
      <c r="C1453" s="9" t="s">
        <v>350</v>
      </c>
      <c r="D1453" s="9" t="s">
        <v>223</v>
      </c>
      <c r="E1453" s="9" t="s">
        <v>228</v>
      </c>
      <c r="F1453" s="9" t="s">
        <v>5</v>
      </c>
      <c r="G1453" s="9" t="s">
        <v>170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30"/>
        <v>21_105-110</v>
      </c>
      <c r="O1453" s="17" t="str">
        <f t="shared" si="131"/>
        <v>10_100-110</v>
      </c>
      <c r="P1453" s="17" t="str">
        <f t="shared" si="132"/>
        <v>08_80&gt;</v>
      </c>
      <c r="Q1453" s="9" t="s">
        <v>974</v>
      </c>
      <c r="R1453" s="9" t="s">
        <v>969</v>
      </c>
      <c r="S1453" s="9">
        <f t="shared" si="133"/>
        <v>637380</v>
      </c>
      <c r="T1453" s="9">
        <f t="shared" si="134"/>
        <v>8442</v>
      </c>
    </row>
    <row r="1454" spans="1:20" x14ac:dyDescent="0.25">
      <c r="A1454" s="9">
        <v>384</v>
      </c>
      <c r="B1454" s="9" t="s">
        <v>0</v>
      </c>
      <c r="C1454" s="9" t="s">
        <v>658</v>
      </c>
      <c r="D1454" s="9" t="s">
        <v>225</v>
      </c>
      <c r="E1454" s="9" t="s">
        <v>228</v>
      </c>
      <c r="F1454" s="9" t="s">
        <v>5</v>
      </c>
      <c r="G1454" s="9" t="s">
        <v>525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30"/>
        <v>15_75-80</v>
      </c>
      <c r="O1454" s="17" t="str">
        <f t="shared" si="131"/>
        <v>7_70-80</v>
      </c>
      <c r="P1454" s="17" t="str">
        <f t="shared" si="132"/>
        <v>07_70-80</v>
      </c>
      <c r="Q1454" s="9" t="s">
        <v>974</v>
      </c>
      <c r="R1454" s="9" t="s">
        <v>969</v>
      </c>
      <c r="S1454" s="9">
        <f t="shared" si="133"/>
        <v>29161344</v>
      </c>
      <c r="T1454" s="9">
        <f t="shared" si="134"/>
        <v>386243</v>
      </c>
    </row>
    <row r="1455" spans="1:20" x14ac:dyDescent="0.25">
      <c r="A1455" s="9">
        <v>4</v>
      </c>
      <c r="B1455" s="9" t="s">
        <v>0</v>
      </c>
      <c r="C1455" s="9" t="s">
        <v>908</v>
      </c>
      <c r="D1455" s="9" t="s">
        <v>226</v>
      </c>
      <c r="E1455" s="9" t="s">
        <v>228</v>
      </c>
      <c r="F1455" s="9" t="s">
        <v>5</v>
      </c>
      <c r="G1455" s="9" t="s">
        <v>60</v>
      </c>
      <c r="H1455" s="9" t="s">
        <v>909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30"/>
        <v>7_35-40</v>
      </c>
      <c r="O1455" s="17" t="str">
        <f t="shared" si="131"/>
        <v>3_30-40</v>
      </c>
      <c r="P1455" s="17" t="str">
        <f t="shared" si="132"/>
        <v>03_30-40</v>
      </c>
      <c r="Q1455" s="9" t="s">
        <v>974</v>
      </c>
      <c r="R1455" s="9" t="s">
        <v>969</v>
      </c>
      <c r="S1455" s="9">
        <f t="shared" si="133"/>
        <v>149560</v>
      </c>
      <c r="T1455" s="9">
        <f t="shared" si="134"/>
        <v>1981</v>
      </c>
    </row>
    <row r="1456" spans="1:20" x14ac:dyDescent="0.25">
      <c r="A1456" s="9">
        <v>4</v>
      </c>
      <c r="B1456" s="9" t="s">
        <v>0</v>
      </c>
      <c r="C1456" s="9" t="s">
        <v>910</v>
      </c>
      <c r="D1456" s="9" t="s">
        <v>229</v>
      </c>
      <c r="E1456" s="9" t="s">
        <v>228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35">CONCATENATE(ROUNDDOWN(M1456/5000,0),"_",ROUNDDOWN(M1456/5000,0)*5,"-",ROUNDUP((M1456+1)/5000,0)*5)</f>
        <v>16_80-85</v>
      </c>
      <c r="O1456" s="17" t="str">
        <f t="shared" ref="O1456:O1519" si="136">CONCATENATE(ROUNDDOWN(M1456/10000,0),"_",ROUNDDOWN(M1456/10000,0)*10,"-",ROUNDUP((M1456+1)/10000,0)*10)</f>
        <v>8_80-90</v>
      </c>
      <c r="P1456" s="17" t="str">
        <f t="shared" ref="P1456:P1519" si="137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974</v>
      </c>
      <c r="R1456" s="9" t="s">
        <v>969</v>
      </c>
      <c r="S1456" s="9">
        <f t="shared" ref="S1456:S1519" si="138">M1456*A1456</f>
        <v>334996</v>
      </c>
      <c r="T1456" s="9">
        <f t="shared" ref="T1456:T1519" si="139">ROUND(S1456/75.5,0)</f>
        <v>4437</v>
      </c>
    </row>
    <row r="1457" spans="1:20" x14ac:dyDescent="0.25">
      <c r="A1457" s="9">
        <v>213</v>
      </c>
      <c r="B1457" s="9" t="s">
        <v>9</v>
      </c>
      <c r="C1457" s="9" t="s">
        <v>662</v>
      </c>
      <c r="D1457" s="9" t="s">
        <v>229</v>
      </c>
      <c r="E1457" s="9" t="s">
        <v>224</v>
      </c>
      <c r="F1457" s="9" t="s">
        <v>5</v>
      </c>
      <c r="G1457" s="9" t="s">
        <v>183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35"/>
        <v>27_135-140</v>
      </c>
      <c r="O1457" s="17" t="str">
        <f t="shared" si="136"/>
        <v>13_130-140</v>
      </c>
      <c r="P1457" s="17" t="str">
        <f t="shared" si="137"/>
        <v>08_80&gt;</v>
      </c>
      <c r="Q1457" s="9" t="s">
        <v>974</v>
      </c>
      <c r="R1457" s="9" t="s">
        <v>969</v>
      </c>
      <c r="S1457" s="9">
        <f t="shared" si="138"/>
        <v>29777613</v>
      </c>
      <c r="T1457" s="9">
        <f t="shared" si="139"/>
        <v>394405</v>
      </c>
    </row>
    <row r="1458" spans="1:20" x14ac:dyDescent="0.25">
      <c r="A1458" s="9">
        <v>6533</v>
      </c>
      <c r="B1458" s="9" t="s">
        <v>9</v>
      </c>
      <c r="C1458" s="9" t="s">
        <v>544</v>
      </c>
      <c r="D1458" s="9" t="s">
        <v>229</v>
      </c>
      <c r="E1458" s="9" t="s">
        <v>224</v>
      </c>
      <c r="F1458" s="9" t="s">
        <v>9</v>
      </c>
      <c r="G1458" s="9" t="s">
        <v>545</v>
      </c>
      <c r="H1458" s="9" t="s">
        <v>2</v>
      </c>
      <c r="I1458" s="9">
        <v>13</v>
      </c>
      <c r="J1458" s="9" t="s">
        <v>43</v>
      </c>
      <c r="L1458" s="9" t="s">
        <v>546</v>
      </c>
      <c r="M1458" s="9">
        <v>142603</v>
      </c>
      <c r="N1458" s="17" t="str">
        <f t="shared" si="135"/>
        <v>28_140-145</v>
      </c>
      <c r="O1458" s="17" t="str">
        <f t="shared" si="136"/>
        <v>14_140-150</v>
      </c>
      <c r="P1458" s="17" t="str">
        <f t="shared" si="137"/>
        <v>08_80&gt;</v>
      </c>
      <c r="Q1458" s="9" t="s">
        <v>974</v>
      </c>
      <c r="R1458" s="9" t="s">
        <v>969</v>
      </c>
      <c r="S1458" s="9">
        <f t="shared" si="138"/>
        <v>931625399</v>
      </c>
      <c r="T1458" s="9">
        <f t="shared" si="139"/>
        <v>12339409</v>
      </c>
    </row>
    <row r="1459" spans="1:20" x14ac:dyDescent="0.25">
      <c r="A1459" s="9">
        <v>598</v>
      </c>
      <c r="B1459" s="9" t="s">
        <v>9</v>
      </c>
      <c r="C1459" s="9" t="s">
        <v>336</v>
      </c>
      <c r="D1459" s="9" t="s">
        <v>229</v>
      </c>
      <c r="E1459" s="9" t="s">
        <v>224</v>
      </c>
      <c r="F1459" s="9" t="s">
        <v>5</v>
      </c>
      <c r="G1459" s="9" t="s">
        <v>183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35"/>
        <v>45_225-230</v>
      </c>
      <c r="O1459" s="17" t="str">
        <f t="shared" si="136"/>
        <v>22_220-230</v>
      </c>
      <c r="P1459" s="17" t="str">
        <f t="shared" si="137"/>
        <v>08_80&gt;</v>
      </c>
      <c r="Q1459" s="9" t="s">
        <v>974</v>
      </c>
      <c r="R1459" s="9" t="s">
        <v>969</v>
      </c>
      <c r="S1459" s="9">
        <f t="shared" si="138"/>
        <v>136940804</v>
      </c>
      <c r="T1459" s="9">
        <f t="shared" si="139"/>
        <v>1813785</v>
      </c>
    </row>
    <row r="1460" spans="1:20" x14ac:dyDescent="0.25">
      <c r="A1460" s="9">
        <v>1597</v>
      </c>
      <c r="B1460" s="9" t="s">
        <v>9</v>
      </c>
      <c r="C1460" s="9" t="s">
        <v>547</v>
      </c>
      <c r="D1460" s="9" t="s">
        <v>229</v>
      </c>
      <c r="E1460" s="9" t="s">
        <v>224</v>
      </c>
      <c r="F1460" s="9" t="s">
        <v>9</v>
      </c>
      <c r="G1460" s="9" t="s">
        <v>545</v>
      </c>
      <c r="H1460" s="9" t="s">
        <v>2</v>
      </c>
      <c r="I1460" s="9">
        <v>13</v>
      </c>
      <c r="J1460" s="9" t="s">
        <v>43</v>
      </c>
      <c r="L1460" s="9" t="s">
        <v>546</v>
      </c>
      <c r="M1460" s="9">
        <v>165559</v>
      </c>
      <c r="N1460" s="17" t="str">
        <f t="shared" si="135"/>
        <v>33_165-170</v>
      </c>
      <c r="O1460" s="17" t="str">
        <f t="shared" si="136"/>
        <v>16_160-170</v>
      </c>
      <c r="P1460" s="17" t="str">
        <f t="shared" si="137"/>
        <v>08_80&gt;</v>
      </c>
      <c r="Q1460" s="9" t="s">
        <v>974</v>
      </c>
      <c r="R1460" s="9" t="s">
        <v>969</v>
      </c>
      <c r="S1460" s="9">
        <f t="shared" si="138"/>
        <v>264397723</v>
      </c>
      <c r="T1460" s="9">
        <f t="shared" si="139"/>
        <v>3501957</v>
      </c>
    </row>
    <row r="1461" spans="1:20" x14ac:dyDescent="0.25">
      <c r="A1461" s="9">
        <v>3049</v>
      </c>
      <c r="B1461" s="9" t="s">
        <v>9</v>
      </c>
      <c r="C1461" s="9" t="s">
        <v>195</v>
      </c>
      <c r="D1461" s="9" t="s">
        <v>226</v>
      </c>
      <c r="E1461" s="9" t="s">
        <v>224</v>
      </c>
      <c r="F1461" s="9" t="s">
        <v>5</v>
      </c>
      <c r="G1461" s="9" t="s">
        <v>75</v>
      </c>
      <c r="H1461" s="9" t="s">
        <v>455</v>
      </c>
      <c r="I1461" s="9">
        <v>16</v>
      </c>
      <c r="J1461" s="9" t="s">
        <v>196</v>
      </c>
      <c r="L1461" s="9" t="s">
        <v>50</v>
      </c>
      <c r="M1461" s="9">
        <v>337640</v>
      </c>
      <c r="N1461" s="17" t="str">
        <f t="shared" si="135"/>
        <v>67_335-340</v>
      </c>
      <c r="O1461" s="17" t="str">
        <f t="shared" si="136"/>
        <v>33_330-340</v>
      </c>
      <c r="P1461" s="17" t="str">
        <f t="shared" si="137"/>
        <v>08_80&gt;</v>
      </c>
      <c r="Q1461" s="9" t="s">
        <v>974</v>
      </c>
      <c r="R1461" s="9" t="s">
        <v>969</v>
      </c>
      <c r="S1461" s="9">
        <f t="shared" si="138"/>
        <v>1029464360</v>
      </c>
      <c r="T1461" s="9">
        <f t="shared" si="139"/>
        <v>13635290</v>
      </c>
    </row>
    <row r="1462" spans="1:20" x14ac:dyDescent="0.25">
      <c r="A1462" s="9">
        <v>78</v>
      </c>
      <c r="B1462" s="9" t="s">
        <v>10</v>
      </c>
      <c r="C1462" s="9" t="s">
        <v>96</v>
      </c>
      <c r="D1462" s="9" t="s">
        <v>226</v>
      </c>
      <c r="E1462" s="9" t="s">
        <v>224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35"/>
        <v>13_65-70</v>
      </c>
      <c r="O1462" s="17" t="str">
        <f t="shared" si="136"/>
        <v>6_60-70</v>
      </c>
      <c r="P1462" s="17" t="str">
        <f t="shared" si="137"/>
        <v>06_60-70</v>
      </c>
      <c r="Q1462" s="9" t="s">
        <v>974</v>
      </c>
      <c r="R1462" s="9" t="s">
        <v>969</v>
      </c>
      <c r="S1462" s="9">
        <f t="shared" si="138"/>
        <v>5198622</v>
      </c>
      <c r="T1462" s="9">
        <f t="shared" si="139"/>
        <v>68856</v>
      </c>
    </row>
    <row r="1463" spans="1:20" x14ac:dyDescent="0.25">
      <c r="A1463" s="9">
        <v>3</v>
      </c>
      <c r="B1463" s="9" t="s">
        <v>10</v>
      </c>
      <c r="C1463" s="9" t="s">
        <v>339</v>
      </c>
      <c r="D1463" s="9" t="s">
        <v>226</v>
      </c>
      <c r="E1463" s="9" t="s">
        <v>224</v>
      </c>
      <c r="F1463" s="9" t="s">
        <v>1</v>
      </c>
      <c r="G1463" s="9" t="s">
        <v>306</v>
      </c>
      <c r="H1463" s="9" t="s">
        <v>149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35"/>
        <v>16_80-85</v>
      </c>
      <c r="O1463" s="17" t="str">
        <f t="shared" si="136"/>
        <v>8_80-90</v>
      </c>
      <c r="P1463" s="17" t="str">
        <f t="shared" si="137"/>
        <v>08_80&gt;</v>
      </c>
      <c r="Q1463" s="9" t="s">
        <v>974</v>
      </c>
      <c r="R1463" s="9" t="s">
        <v>969</v>
      </c>
      <c r="S1463" s="9">
        <f t="shared" si="138"/>
        <v>245190</v>
      </c>
      <c r="T1463" s="9">
        <f t="shared" si="139"/>
        <v>3248</v>
      </c>
    </row>
    <row r="1464" spans="1:20" x14ac:dyDescent="0.25">
      <c r="A1464" s="9">
        <v>13</v>
      </c>
      <c r="B1464" s="9" t="s">
        <v>10</v>
      </c>
      <c r="C1464" s="9" t="s">
        <v>521</v>
      </c>
      <c r="D1464" s="9" t="s">
        <v>226</v>
      </c>
      <c r="E1464" s="9" t="s">
        <v>224</v>
      </c>
      <c r="F1464" s="9" t="s">
        <v>5</v>
      </c>
      <c r="G1464" s="9" t="s">
        <v>354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35"/>
        <v>15_75-80</v>
      </c>
      <c r="O1464" s="17" t="str">
        <f t="shared" si="136"/>
        <v>7_70-80</v>
      </c>
      <c r="P1464" s="17" t="str">
        <f t="shared" si="137"/>
        <v>07_70-80</v>
      </c>
      <c r="Q1464" s="9" t="s">
        <v>974</v>
      </c>
      <c r="R1464" s="9" t="s">
        <v>969</v>
      </c>
      <c r="S1464" s="9">
        <f t="shared" si="138"/>
        <v>999427</v>
      </c>
      <c r="T1464" s="9">
        <f t="shared" si="139"/>
        <v>13237</v>
      </c>
    </row>
    <row r="1465" spans="1:20" x14ac:dyDescent="0.25">
      <c r="A1465" s="9">
        <v>2171</v>
      </c>
      <c r="B1465" s="9" t="s">
        <v>10</v>
      </c>
      <c r="C1465" s="9" t="s">
        <v>665</v>
      </c>
      <c r="D1465" s="9" t="s">
        <v>226</v>
      </c>
      <c r="E1465" s="9" t="s">
        <v>224</v>
      </c>
      <c r="F1465" s="9" t="s">
        <v>5</v>
      </c>
      <c r="G1465" s="9" t="s">
        <v>666</v>
      </c>
      <c r="H1465" s="9" t="s">
        <v>667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35"/>
        <v>24_120-125</v>
      </c>
      <c r="O1465" s="17" t="str">
        <f t="shared" si="136"/>
        <v>12_120-130</v>
      </c>
      <c r="P1465" s="17" t="str">
        <f t="shared" si="137"/>
        <v>08_80&gt;</v>
      </c>
      <c r="Q1465" s="9" t="s">
        <v>974</v>
      </c>
      <c r="R1465" s="9" t="s">
        <v>969</v>
      </c>
      <c r="S1465" s="9">
        <f t="shared" si="138"/>
        <v>270932116</v>
      </c>
      <c r="T1465" s="9">
        <f t="shared" si="139"/>
        <v>3588505</v>
      </c>
    </row>
    <row r="1466" spans="1:20" x14ac:dyDescent="0.25">
      <c r="A1466" s="9">
        <v>301</v>
      </c>
      <c r="B1466" s="9" t="s">
        <v>10</v>
      </c>
      <c r="C1466" s="9" t="s">
        <v>668</v>
      </c>
      <c r="D1466" s="9" t="s">
        <v>226</v>
      </c>
      <c r="E1466" s="9" t="s">
        <v>224</v>
      </c>
      <c r="F1466" s="9" t="s">
        <v>5</v>
      </c>
      <c r="G1466" s="9" t="s">
        <v>354</v>
      </c>
      <c r="H1466" s="9" t="s">
        <v>198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35"/>
        <v>15_75-80</v>
      </c>
      <c r="O1466" s="17" t="str">
        <f t="shared" si="136"/>
        <v>7_70-80</v>
      </c>
      <c r="P1466" s="17" t="str">
        <f t="shared" si="137"/>
        <v>07_70-80</v>
      </c>
      <c r="Q1466" s="9" t="s">
        <v>974</v>
      </c>
      <c r="R1466" s="9" t="s">
        <v>969</v>
      </c>
      <c r="S1466" s="9">
        <f t="shared" si="138"/>
        <v>23666426</v>
      </c>
      <c r="T1466" s="9">
        <f t="shared" si="139"/>
        <v>313463</v>
      </c>
    </row>
    <row r="1467" spans="1:20" x14ac:dyDescent="0.25">
      <c r="A1467" s="9">
        <v>14</v>
      </c>
      <c r="B1467" s="9" t="s">
        <v>10</v>
      </c>
      <c r="C1467" s="9" t="s">
        <v>402</v>
      </c>
      <c r="D1467" s="9" t="s">
        <v>226</v>
      </c>
      <c r="E1467" s="9" t="s">
        <v>224</v>
      </c>
      <c r="F1467" s="9" t="s">
        <v>5</v>
      </c>
      <c r="G1467" s="9" t="s">
        <v>354</v>
      </c>
      <c r="H1467" s="9" t="s">
        <v>148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35"/>
        <v>22_110-115</v>
      </c>
      <c r="O1467" s="17" t="str">
        <f t="shared" si="136"/>
        <v>11_110-120</v>
      </c>
      <c r="P1467" s="17" t="str">
        <f t="shared" si="137"/>
        <v>08_80&gt;</v>
      </c>
      <c r="Q1467" s="9" t="s">
        <v>974</v>
      </c>
      <c r="R1467" s="9" t="s">
        <v>969</v>
      </c>
      <c r="S1467" s="9">
        <f t="shared" si="138"/>
        <v>1578192</v>
      </c>
      <c r="T1467" s="9">
        <f t="shared" si="139"/>
        <v>20903</v>
      </c>
    </row>
    <row r="1468" spans="1:20" x14ac:dyDescent="0.25">
      <c r="A1468" s="9">
        <v>227</v>
      </c>
      <c r="B1468" s="9" t="s">
        <v>10</v>
      </c>
      <c r="C1468" s="9" t="s">
        <v>669</v>
      </c>
      <c r="D1468" s="9" t="s">
        <v>226</v>
      </c>
      <c r="E1468" s="9" t="s">
        <v>224</v>
      </c>
      <c r="F1468" s="9" t="s">
        <v>1</v>
      </c>
      <c r="G1468" s="9" t="s">
        <v>670</v>
      </c>
      <c r="H1468" s="9" t="s">
        <v>667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35"/>
        <v>30_150-155</v>
      </c>
      <c r="O1468" s="17" t="str">
        <f t="shared" si="136"/>
        <v>15_150-160</v>
      </c>
      <c r="P1468" s="17" t="str">
        <f t="shared" si="137"/>
        <v>08_80&gt;</v>
      </c>
      <c r="Q1468" s="9" t="s">
        <v>974</v>
      </c>
      <c r="R1468" s="9" t="s">
        <v>969</v>
      </c>
      <c r="S1468" s="9">
        <f t="shared" si="138"/>
        <v>34804321</v>
      </c>
      <c r="T1468" s="9">
        <f t="shared" si="139"/>
        <v>460984</v>
      </c>
    </row>
    <row r="1469" spans="1:20" x14ac:dyDescent="0.25">
      <c r="A1469" s="9">
        <v>1</v>
      </c>
      <c r="B1469" s="9" t="s">
        <v>10</v>
      </c>
      <c r="C1469" s="9" t="s">
        <v>456</v>
      </c>
      <c r="D1469" s="9" t="s">
        <v>226</v>
      </c>
      <c r="E1469" s="9" t="s">
        <v>224</v>
      </c>
      <c r="F1469" s="9" t="s">
        <v>5</v>
      </c>
      <c r="G1469" s="9" t="s">
        <v>354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35"/>
        <v>29_145-150</v>
      </c>
      <c r="O1469" s="17" t="str">
        <f t="shared" si="136"/>
        <v>14_140-150</v>
      </c>
      <c r="P1469" s="17" t="str">
        <f t="shared" si="137"/>
        <v>08_80&gt;</v>
      </c>
      <c r="Q1469" s="9" t="s">
        <v>974</v>
      </c>
      <c r="R1469" s="9" t="s">
        <v>969</v>
      </c>
      <c r="S1469" s="9">
        <f t="shared" si="138"/>
        <v>147540</v>
      </c>
      <c r="T1469" s="9">
        <f t="shared" si="139"/>
        <v>1954</v>
      </c>
    </row>
    <row r="1470" spans="1:20" x14ac:dyDescent="0.25">
      <c r="A1470" s="9">
        <v>136</v>
      </c>
      <c r="B1470" s="9" t="s">
        <v>10</v>
      </c>
      <c r="C1470" s="9" t="s">
        <v>671</v>
      </c>
      <c r="D1470" s="9" t="s">
        <v>226</v>
      </c>
      <c r="E1470" s="9" t="s">
        <v>224</v>
      </c>
      <c r="F1470" s="9" t="s">
        <v>1</v>
      </c>
      <c r="G1470" s="9" t="s">
        <v>670</v>
      </c>
      <c r="H1470" s="9" t="s">
        <v>667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35"/>
        <v>30_150-155</v>
      </c>
      <c r="O1470" s="17" t="str">
        <f t="shared" si="136"/>
        <v>15_150-160</v>
      </c>
      <c r="P1470" s="17" t="str">
        <f t="shared" si="137"/>
        <v>08_80&gt;</v>
      </c>
      <c r="Q1470" s="9" t="s">
        <v>974</v>
      </c>
      <c r="R1470" s="9" t="s">
        <v>969</v>
      </c>
      <c r="S1470" s="9">
        <f t="shared" si="138"/>
        <v>20787872</v>
      </c>
      <c r="T1470" s="9">
        <f t="shared" si="139"/>
        <v>275336</v>
      </c>
    </row>
    <row r="1471" spans="1:20" x14ac:dyDescent="0.25">
      <c r="A1471" s="9">
        <v>40</v>
      </c>
      <c r="B1471" s="9" t="s">
        <v>10</v>
      </c>
      <c r="C1471" s="9" t="s">
        <v>353</v>
      </c>
      <c r="D1471" s="9" t="s">
        <v>226</v>
      </c>
      <c r="E1471" s="9" t="s">
        <v>224</v>
      </c>
      <c r="F1471" s="9" t="s">
        <v>5</v>
      </c>
      <c r="G1471" s="9" t="s">
        <v>354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35"/>
        <v>27_135-140</v>
      </c>
      <c r="O1471" s="17" t="str">
        <f t="shared" si="136"/>
        <v>13_130-140</v>
      </c>
      <c r="P1471" s="17" t="str">
        <f t="shared" si="137"/>
        <v>08_80&gt;</v>
      </c>
      <c r="Q1471" s="9" t="s">
        <v>974</v>
      </c>
      <c r="R1471" s="9" t="s">
        <v>969</v>
      </c>
      <c r="S1471" s="9">
        <f t="shared" si="138"/>
        <v>5489640</v>
      </c>
      <c r="T1471" s="9">
        <f t="shared" si="139"/>
        <v>72710</v>
      </c>
    </row>
    <row r="1472" spans="1:20" x14ac:dyDescent="0.25">
      <c r="A1472" s="9">
        <v>295</v>
      </c>
      <c r="B1472" s="9" t="s">
        <v>10</v>
      </c>
      <c r="C1472" s="9" t="s">
        <v>673</v>
      </c>
      <c r="D1472" s="9" t="s">
        <v>226</v>
      </c>
      <c r="E1472" s="9" t="s">
        <v>224</v>
      </c>
      <c r="F1472" s="9" t="s">
        <v>1</v>
      </c>
      <c r="G1472" s="9" t="s">
        <v>670</v>
      </c>
      <c r="H1472" s="9" t="s">
        <v>674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35"/>
        <v>34_170-175</v>
      </c>
      <c r="O1472" s="17" t="str">
        <f t="shared" si="136"/>
        <v>17_170-180</v>
      </c>
      <c r="P1472" s="17" t="str">
        <f t="shared" si="137"/>
        <v>08_80&gt;</v>
      </c>
      <c r="Q1472" s="9" t="s">
        <v>974</v>
      </c>
      <c r="R1472" s="9" t="s">
        <v>969</v>
      </c>
      <c r="S1472" s="9">
        <f t="shared" si="138"/>
        <v>50694865</v>
      </c>
      <c r="T1472" s="9">
        <f t="shared" si="139"/>
        <v>671455</v>
      </c>
    </row>
    <row r="1473" spans="1:20" x14ac:dyDescent="0.25">
      <c r="A1473" s="9">
        <v>206</v>
      </c>
      <c r="B1473" s="9" t="s">
        <v>10</v>
      </c>
      <c r="C1473" s="9" t="s">
        <v>337</v>
      </c>
      <c r="D1473" s="9" t="s">
        <v>229</v>
      </c>
      <c r="E1473" s="9" t="s">
        <v>224</v>
      </c>
      <c r="F1473" s="9" t="s">
        <v>1</v>
      </c>
      <c r="G1473" s="9" t="s">
        <v>306</v>
      </c>
      <c r="H1473" s="9" t="s">
        <v>198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35"/>
        <v>24_120-125</v>
      </c>
      <c r="O1473" s="17" t="str">
        <f t="shared" si="136"/>
        <v>12_120-130</v>
      </c>
      <c r="P1473" s="17" t="str">
        <f t="shared" si="137"/>
        <v>08_80&gt;</v>
      </c>
      <c r="Q1473" s="9" t="s">
        <v>974</v>
      </c>
      <c r="R1473" s="9" t="s">
        <v>969</v>
      </c>
      <c r="S1473" s="9">
        <f t="shared" si="138"/>
        <v>24876148</v>
      </c>
      <c r="T1473" s="9">
        <f t="shared" si="139"/>
        <v>329485</v>
      </c>
    </row>
    <row r="1474" spans="1:20" x14ac:dyDescent="0.25">
      <c r="A1474" s="9">
        <v>14</v>
      </c>
      <c r="B1474" s="9" t="s">
        <v>10</v>
      </c>
      <c r="C1474" s="9" t="s">
        <v>619</v>
      </c>
      <c r="D1474" s="9" t="s">
        <v>226</v>
      </c>
      <c r="E1474" s="9" t="s">
        <v>224</v>
      </c>
      <c r="F1474" s="9" t="s">
        <v>5</v>
      </c>
      <c r="G1474" s="9" t="s">
        <v>354</v>
      </c>
      <c r="H1474" s="9" t="s">
        <v>148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35"/>
        <v>21_105-110</v>
      </c>
      <c r="O1474" s="17" t="str">
        <f t="shared" si="136"/>
        <v>10_100-110</v>
      </c>
      <c r="P1474" s="17" t="str">
        <f t="shared" si="137"/>
        <v>08_80&gt;</v>
      </c>
      <c r="Q1474" s="9" t="s">
        <v>974</v>
      </c>
      <c r="R1474" s="9" t="s">
        <v>969</v>
      </c>
      <c r="S1474" s="9">
        <f t="shared" si="138"/>
        <v>1472702</v>
      </c>
      <c r="T1474" s="9">
        <f t="shared" si="139"/>
        <v>19506</v>
      </c>
    </row>
    <row r="1475" spans="1:20" x14ac:dyDescent="0.25">
      <c r="A1475" s="9">
        <v>40</v>
      </c>
      <c r="B1475" s="9" t="s">
        <v>10</v>
      </c>
      <c r="C1475" s="9" t="s">
        <v>457</v>
      </c>
      <c r="D1475" s="9" t="s">
        <v>226</v>
      </c>
      <c r="E1475" s="9" t="s">
        <v>224</v>
      </c>
      <c r="F1475" s="9" t="s">
        <v>5</v>
      </c>
      <c r="G1475" s="9" t="s">
        <v>354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35"/>
        <v>26_130-135</v>
      </c>
      <c r="O1475" s="17" t="str">
        <f t="shared" si="136"/>
        <v>13_130-140</v>
      </c>
      <c r="P1475" s="17" t="str">
        <f t="shared" si="137"/>
        <v>08_80&gt;</v>
      </c>
      <c r="Q1475" s="9" t="s">
        <v>974</v>
      </c>
      <c r="R1475" s="9" t="s">
        <v>969</v>
      </c>
      <c r="S1475" s="9">
        <f t="shared" si="138"/>
        <v>5377080</v>
      </c>
      <c r="T1475" s="9">
        <f t="shared" si="139"/>
        <v>71220</v>
      </c>
    </row>
    <row r="1476" spans="1:20" x14ac:dyDescent="0.25">
      <c r="A1476" s="9">
        <v>3</v>
      </c>
      <c r="B1476" s="9" t="s">
        <v>10</v>
      </c>
      <c r="C1476" s="9" t="s">
        <v>675</v>
      </c>
      <c r="D1476" s="9" t="s">
        <v>225</v>
      </c>
      <c r="E1476" s="9" t="s">
        <v>224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35"/>
        <v>7_35-40</v>
      </c>
      <c r="O1476" s="17" t="str">
        <f t="shared" si="136"/>
        <v>3_30-40</v>
      </c>
      <c r="P1476" s="17" t="str">
        <f t="shared" si="137"/>
        <v>03_30-40</v>
      </c>
      <c r="Q1476" s="9" t="s">
        <v>974</v>
      </c>
      <c r="R1476" s="9" t="s">
        <v>969</v>
      </c>
      <c r="S1476" s="9">
        <f t="shared" si="138"/>
        <v>111750</v>
      </c>
      <c r="T1476" s="9">
        <f t="shared" si="139"/>
        <v>1480</v>
      </c>
    </row>
    <row r="1477" spans="1:20" x14ac:dyDescent="0.25">
      <c r="A1477" s="9">
        <v>362</v>
      </c>
      <c r="B1477" s="9" t="s">
        <v>10</v>
      </c>
      <c r="C1477" s="9" t="s">
        <v>178</v>
      </c>
      <c r="D1477" s="9" t="s">
        <v>229</v>
      </c>
      <c r="E1477" s="9" t="s">
        <v>228</v>
      </c>
      <c r="F1477" s="9" t="s">
        <v>5</v>
      </c>
      <c r="G1477" s="9" t="s">
        <v>170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35"/>
        <v>9_45-50</v>
      </c>
      <c r="O1477" s="17" t="str">
        <f t="shared" si="136"/>
        <v>4_40-50</v>
      </c>
      <c r="P1477" s="17" t="str">
        <f t="shared" si="137"/>
        <v>04_40-50</v>
      </c>
      <c r="Q1477" s="9" t="s">
        <v>974</v>
      </c>
      <c r="R1477" s="9" t="s">
        <v>969</v>
      </c>
      <c r="S1477" s="9">
        <f t="shared" si="138"/>
        <v>17194638</v>
      </c>
      <c r="T1477" s="9">
        <f t="shared" si="139"/>
        <v>227744</v>
      </c>
    </row>
    <row r="1478" spans="1:20" x14ac:dyDescent="0.25">
      <c r="A1478" s="9">
        <v>59</v>
      </c>
      <c r="B1478" s="9" t="s">
        <v>10</v>
      </c>
      <c r="C1478" s="9" t="s">
        <v>179</v>
      </c>
      <c r="D1478" s="9" t="s">
        <v>223</v>
      </c>
      <c r="E1478" s="9" t="s">
        <v>228</v>
      </c>
      <c r="F1478" s="9" t="s">
        <v>5</v>
      </c>
      <c r="G1478" s="9" t="s">
        <v>170</v>
      </c>
      <c r="H1478" s="9" t="s">
        <v>129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35"/>
        <v>10_50-55</v>
      </c>
      <c r="O1478" s="17" t="str">
        <f t="shared" si="136"/>
        <v>5_50-60</v>
      </c>
      <c r="P1478" s="17" t="str">
        <f t="shared" si="137"/>
        <v>05_50-60</v>
      </c>
      <c r="Q1478" s="9" t="s">
        <v>974</v>
      </c>
      <c r="R1478" s="9" t="s">
        <v>969</v>
      </c>
      <c r="S1478" s="9">
        <f t="shared" si="138"/>
        <v>3114020</v>
      </c>
      <c r="T1478" s="9">
        <f t="shared" si="139"/>
        <v>41245</v>
      </c>
    </row>
    <row r="1479" spans="1:20" x14ac:dyDescent="0.25">
      <c r="A1479" s="9">
        <v>955</v>
      </c>
      <c r="B1479" s="9" t="s">
        <v>10</v>
      </c>
      <c r="C1479" s="9" t="s">
        <v>676</v>
      </c>
      <c r="D1479" s="9" t="s">
        <v>225</v>
      </c>
      <c r="E1479" s="9" t="s">
        <v>228</v>
      </c>
      <c r="F1479" s="9" t="s">
        <v>5</v>
      </c>
      <c r="G1479" s="9" t="s">
        <v>170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35"/>
        <v>11_55-60</v>
      </c>
      <c r="O1479" s="17" t="str">
        <f t="shared" si="136"/>
        <v>5_50-60</v>
      </c>
      <c r="P1479" s="17" t="str">
        <f t="shared" si="137"/>
        <v>05_50-60</v>
      </c>
      <c r="Q1479" s="9" t="s">
        <v>974</v>
      </c>
      <c r="R1479" s="9" t="s">
        <v>969</v>
      </c>
      <c r="S1479" s="9">
        <f t="shared" si="138"/>
        <v>54970755</v>
      </c>
      <c r="T1479" s="9">
        <f t="shared" si="139"/>
        <v>728089</v>
      </c>
    </row>
    <row r="1480" spans="1:20" x14ac:dyDescent="0.25">
      <c r="A1480" s="9">
        <v>274</v>
      </c>
      <c r="B1480" s="9" t="s">
        <v>10</v>
      </c>
      <c r="C1480" s="9" t="s">
        <v>207</v>
      </c>
      <c r="D1480" s="9" t="s">
        <v>225</v>
      </c>
      <c r="E1480" s="9" t="s">
        <v>228</v>
      </c>
      <c r="F1480" s="9" t="s">
        <v>5</v>
      </c>
      <c r="G1480" s="9" t="s">
        <v>170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35"/>
        <v>12_60-65</v>
      </c>
      <c r="O1480" s="17" t="str">
        <f t="shared" si="136"/>
        <v>6_60-70</v>
      </c>
      <c r="P1480" s="17" t="str">
        <f t="shared" si="137"/>
        <v>06_60-70</v>
      </c>
      <c r="Q1480" s="9" t="s">
        <v>974</v>
      </c>
      <c r="R1480" s="9" t="s">
        <v>969</v>
      </c>
      <c r="S1480" s="9">
        <f t="shared" si="138"/>
        <v>16648240</v>
      </c>
      <c r="T1480" s="9">
        <f t="shared" si="139"/>
        <v>220506</v>
      </c>
    </row>
    <row r="1481" spans="1:20" x14ac:dyDescent="0.25">
      <c r="A1481" s="9">
        <v>4173</v>
      </c>
      <c r="B1481" s="9" t="s">
        <v>10</v>
      </c>
      <c r="C1481" s="9" t="s">
        <v>911</v>
      </c>
      <c r="D1481" s="9" t="s">
        <v>225</v>
      </c>
      <c r="E1481" s="9" t="s">
        <v>224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35"/>
        <v>6_30-35</v>
      </c>
      <c r="O1481" s="17" t="str">
        <f t="shared" si="136"/>
        <v>3_30-40</v>
      </c>
      <c r="P1481" s="17" t="str">
        <f t="shared" si="137"/>
        <v>03_30-40</v>
      </c>
      <c r="Q1481" s="9" t="s">
        <v>974</v>
      </c>
      <c r="R1481" s="9" t="s">
        <v>969</v>
      </c>
      <c r="S1481" s="9">
        <f t="shared" si="138"/>
        <v>133494270</v>
      </c>
      <c r="T1481" s="9">
        <f t="shared" si="139"/>
        <v>1768136</v>
      </c>
    </row>
    <row r="1482" spans="1:20" x14ac:dyDescent="0.25">
      <c r="A1482" s="9">
        <v>1643</v>
      </c>
      <c r="B1482" s="9" t="s">
        <v>10</v>
      </c>
      <c r="C1482" s="9" t="s">
        <v>832</v>
      </c>
      <c r="D1482" s="9" t="s">
        <v>229</v>
      </c>
      <c r="E1482" s="9" t="s">
        <v>224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35"/>
        <v>6_30-35</v>
      </c>
      <c r="O1482" s="17" t="str">
        <f t="shared" si="136"/>
        <v>3_30-40</v>
      </c>
      <c r="P1482" s="17" t="str">
        <f t="shared" si="137"/>
        <v>03_30-40</v>
      </c>
      <c r="Q1482" s="9" t="s">
        <v>974</v>
      </c>
      <c r="R1482" s="9" t="s">
        <v>969</v>
      </c>
      <c r="S1482" s="9">
        <f t="shared" si="138"/>
        <v>50767057</v>
      </c>
      <c r="T1482" s="9">
        <f t="shared" si="139"/>
        <v>672411</v>
      </c>
    </row>
    <row r="1483" spans="1:20" x14ac:dyDescent="0.25">
      <c r="A1483" s="9">
        <v>166</v>
      </c>
      <c r="B1483" s="9" t="s">
        <v>10</v>
      </c>
      <c r="C1483" s="9" t="s">
        <v>208</v>
      </c>
      <c r="D1483" s="9" t="s">
        <v>223</v>
      </c>
      <c r="E1483" s="9" t="s">
        <v>224</v>
      </c>
      <c r="F1483" s="9" t="s">
        <v>1</v>
      </c>
      <c r="G1483" s="9" t="s">
        <v>97</v>
      </c>
      <c r="H1483" s="9" t="s">
        <v>175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35"/>
        <v>8_40-45</v>
      </c>
      <c r="O1483" s="17" t="str">
        <f t="shared" si="136"/>
        <v>4_40-50</v>
      </c>
      <c r="P1483" s="17" t="str">
        <f t="shared" si="137"/>
        <v>04_40-50</v>
      </c>
      <c r="Q1483" s="9" t="s">
        <v>974</v>
      </c>
      <c r="R1483" s="9" t="s">
        <v>969</v>
      </c>
      <c r="S1483" s="9">
        <f t="shared" si="138"/>
        <v>7455392</v>
      </c>
      <c r="T1483" s="9">
        <f t="shared" si="139"/>
        <v>98747</v>
      </c>
    </row>
    <row r="1484" spans="1:20" x14ac:dyDescent="0.25">
      <c r="A1484" s="9">
        <v>114</v>
      </c>
      <c r="B1484" s="9" t="s">
        <v>10</v>
      </c>
      <c r="C1484" s="9" t="s">
        <v>912</v>
      </c>
      <c r="D1484" s="9" t="s">
        <v>225</v>
      </c>
      <c r="E1484" s="9" t="s">
        <v>224</v>
      </c>
      <c r="F1484" s="9" t="s">
        <v>5</v>
      </c>
      <c r="G1484" s="9" t="s">
        <v>525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35"/>
        <v>8_40-45</v>
      </c>
      <c r="O1484" s="17" t="str">
        <f t="shared" si="136"/>
        <v>4_40-50</v>
      </c>
      <c r="P1484" s="17" t="str">
        <f t="shared" si="137"/>
        <v>04_40-50</v>
      </c>
      <c r="Q1484" s="9" t="s">
        <v>974</v>
      </c>
      <c r="R1484" s="9" t="s">
        <v>969</v>
      </c>
      <c r="S1484" s="9">
        <f t="shared" si="138"/>
        <v>4662600</v>
      </c>
      <c r="T1484" s="9">
        <f t="shared" si="139"/>
        <v>61756</v>
      </c>
    </row>
    <row r="1485" spans="1:20" x14ac:dyDescent="0.25">
      <c r="A1485" s="9">
        <v>1023</v>
      </c>
      <c r="B1485" s="9" t="s">
        <v>10</v>
      </c>
      <c r="C1485" s="9" t="s">
        <v>522</v>
      </c>
      <c r="D1485" s="9" t="s">
        <v>223</v>
      </c>
      <c r="E1485" s="9" t="s">
        <v>224</v>
      </c>
      <c r="F1485" s="9" t="s">
        <v>5</v>
      </c>
      <c r="G1485" s="9" t="s">
        <v>183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35"/>
        <v>9_45-50</v>
      </c>
      <c r="O1485" s="17" t="str">
        <f t="shared" si="136"/>
        <v>4_40-50</v>
      </c>
      <c r="P1485" s="17" t="str">
        <f t="shared" si="137"/>
        <v>04_40-50</v>
      </c>
      <c r="Q1485" s="9" t="s">
        <v>974</v>
      </c>
      <c r="R1485" s="9" t="s">
        <v>969</v>
      </c>
      <c r="S1485" s="9">
        <f t="shared" si="138"/>
        <v>48441096</v>
      </c>
      <c r="T1485" s="9">
        <f t="shared" si="139"/>
        <v>641604</v>
      </c>
    </row>
    <row r="1486" spans="1:20" x14ac:dyDescent="0.25">
      <c r="A1486" s="9">
        <v>3</v>
      </c>
      <c r="B1486" s="9" t="s">
        <v>10</v>
      </c>
      <c r="C1486" s="9" t="s">
        <v>197</v>
      </c>
      <c r="D1486" s="9" t="s">
        <v>226</v>
      </c>
      <c r="E1486" s="9" t="s">
        <v>224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35"/>
        <v>11_55-60</v>
      </c>
      <c r="O1486" s="17" t="str">
        <f t="shared" si="136"/>
        <v>5_50-60</v>
      </c>
      <c r="P1486" s="17" t="str">
        <f t="shared" si="137"/>
        <v>05_50-60</v>
      </c>
      <c r="Q1486" s="9" t="s">
        <v>974</v>
      </c>
      <c r="R1486" s="9" t="s">
        <v>969</v>
      </c>
      <c r="S1486" s="9">
        <f t="shared" si="138"/>
        <v>169095</v>
      </c>
      <c r="T1486" s="9">
        <f t="shared" si="139"/>
        <v>2240</v>
      </c>
    </row>
    <row r="1487" spans="1:20" x14ac:dyDescent="0.25">
      <c r="A1487" s="9">
        <v>50</v>
      </c>
      <c r="B1487" s="9" t="s">
        <v>10</v>
      </c>
      <c r="C1487" s="9" t="s">
        <v>548</v>
      </c>
      <c r="D1487" s="9" t="s">
        <v>229</v>
      </c>
      <c r="E1487" s="9" t="s">
        <v>228</v>
      </c>
      <c r="F1487" s="9" t="s">
        <v>5</v>
      </c>
      <c r="G1487" s="9" t="s">
        <v>525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35"/>
        <v>25_125-130</v>
      </c>
      <c r="O1487" s="17" t="str">
        <f t="shared" si="136"/>
        <v>12_120-130</v>
      </c>
      <c r="P1487" s="17" t="str">
        <f t="shared" si="137"/>
        <v>08_80&gt;</v>
      </c>
      <c r="Q1487" s="9" t="s">
        <v>974</v>
      </c>
      <c r="R1487" s="9" t="s">
        <v>969</v>
      </c>
      <c r="S1487" s="9">
        <f t="shared" si="138"/>
        <v>6460250</v>
      </c>
      <c r="T1487" s="9">
        <f t="shared" si="139"/>
        <v>85566</v>
      </c>
    </row>
    <row r="1488" spans="1:20" x14ac:dyDescent="0.25">
      <c r="A1488" s="9">
        <v>97</v>
      </c>
      <c r="B1488" s="9" t="s">
        <v>10</v>
      </c>
      <c r="C1488" s="9" t="s">
        <v>307</v>
      </c>
      <c r="D1488" s="9" t="s">
        <v>229</v>
      </c>
      <c r="E1488" s="9" t="s">
        <v>228</v>
      </c>
      <c r="F1488" s="9" t="s">
        <v>5</v>
      </c>
      <c r="G1488" s="9" t="s">
        <v>170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35"/>
        <v>19_95-100</v>
      </c>
      <c r="O1488" s="17" t="str">
        <f t="shared" si="136"/>
        <v>9_90-100</v>
      </c>
      <c r="P1488" s="17" t="str">
        <f t="shared" si="137"/>
        <v>08_80&gt;</v>
      </c>
      <c r="Q1488" s="9" t="s">
        <v>974</v>
      </c>
      <c r="R1488" s="9" t="s">
        <v>969</v>
      </c>
      <c r="S1488" s="9">
        <f t="shared" si="138"/>
        <v>9507552</v>
      </c>
      <c r="T1488" s="9">
        <f t="shared" si="139"/>
        <v>125928</v>
      </c>
    </row>
    <row r="1489" spans="1:20" x14ac:dyDescent="0.25">
      <c r="A1489" s="9">
        <v>1</v>
      </c>
      <c r="B1489" s="9" t="s">
        <v>10</v>
      </c>
      <c r="C1489" s="9" t="s">
        <v>678</v>
      </c>
      <c r="D1489" s="9" t="s">
        <v>225</v>
      </c>
      <c r="E1489" s="9" t="s">
        <v>228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35"/>
        <v>8_40-45</v>
      </c>
      <c r="O1489" s="17" t="str">
        <f t="shared" si="136"/>
        <v>4_40-50</v>
      </c>
      <c r="P1489" s="17" t="str">
        <f t="shared" si="137"/>
        <v>04_40-50</v>
      </c>
      <c r="Q1489" s="9" t="s">
        <v>974</v>
      </c>
      <c r="R1489" s="9" t="s">
        <v>969</v>
      </c>
      <c r="S1489" s="9">
        <f t="shared" si="138"/>
        <v>43287</v>
      </c>
      <c r="T1489" s="9">
        <f t="shared" si="139"/>
        <v>573</v>
      </c>
    </row>
    <row r="1490" spans="1:20" x14ac:dyDescent="0.25">
      <c r="A1490" s="9">
        <v>312</v>
      </c>
      <c r="B1490" s="9" t="s">
        <v>10</v>
      </c>
      <c r="C1490" s="9" t="s">
        <v>679</v>
      </c>
      <c r="D1490" s="9" t="s">
        <v>229</v>
      </c>
      <c r="E1490" s="9" t="s">
        <v>228</v>
      </c>
      <c r="F1490" s="9" t="s">
        <v>5</v>
      </c>
      <c r="G1490" s="9" t="s">
        <v>170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35"/>
        <v>10_50-55</v>
      </c>
      <c r="O1490" s="17" t="str">
        <f t="shared" si="136"/>
        <v>5_50-60</v>
      </c>
      <c r="P1490" s="17" t="str">
        <f t="shared" si="137"/>
        <v>05_50-60</v>
      </c>
      <c r="Q1490" s="9" t="s">
        <v>974</v>
      </c>
      <c r="R1490" s="9" t="s">
        <v>969</v>
      </c>
      <c r="S1490" s="9">
        <f t="shared" si="138"/>
        <v>15758184</v>
      </c>
      <c r="T1490" s="9">
        <f t="shared" si="139"/>
        <v>208718</v>
      </c>
    </row>
    <row r="1491" spans="1:20" x14ac:dyDescent="0.25">
      <c r="A1491" s="9">
        <v>108</v>
      </c>
      <c r="B1491" s="9" t="s">
        <v>10</v>
      </c>
      <c r="C1491" s="9" t="s">
        <v>680</v>
      </c>
      <c r="D1491" s="9" t="s">
        <v>229</v>
      </c>
      <c r="E1491" s="9" t="s">
        <v>224</v>
      </c>
      <c r="F1491" s="9" t="s">
        <v>1</v>
      </c>
      <c r="G1491" s="9" t="s">
        <v>670</v>
      </c>
      <c r="H1491" s="9" t="s">
        <v>112</v>
      </c>
      <c r="I1491" s="9">
        <v>13</v>
      </c>
      <c r="J1491" s="9" t="s">
        <v>180</v>
      </c>
      <c r="K1491" s="9" t="s">
        <v>7</v>
      </c>
      <c r="L1491" s="9" t="s">
        <v>50</v>
      </c>
      <c r="M1491" s="9">
        <v>217355</v>
      </c>
      <c r="N1491" s="17" t="str">
        <f t="shared" si="135"/>
        <v>43_215-220</v>
      </c>
      <c r="O1491" s="17" t="str">
        <f t="shared" si="136"/>
        <v>21_210-220</v>
      </c>
      <c r="P1491" s="17" t="str">
        <f t="shared" si="137"/>
        <v>08_80&gt;</v>
      </c>
      <c r="Q1491" s="9" t="s">
        <v>974</v>
      </c>
      <c r="R1491" s="9" t="s">
        <v>969</v>
      </c>
      <c r="S1491" s="9">
        <f t="shared" si="138"/>
        <v>23474340</v>
      </c>
      <c r="T1491" s="9">
        <f t="shared" si="139"/>
        <v>310918</v>
      </c>
    </row>
    <row r="1492" spans="1:20" x14ac:dyDescent="0.25">
      <c r="A1492" s="9">
        <v>11</v>
      </c>
      <c r="B1492" s="9" t="s">
        <v>10</v>
      </c>
      <c r="C1492" s="9" t="s">
        <v>523</v>
      </c>
      <c r="D1492" s="9" t="s">
        <v>231</v>
      </c>
      <c r="E1492" s="9" t="s">
        <v>228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35"/>
        <v>31_155-160</v>
      </c>
      <c r="O1492" s="17" t="str">
        <f t="shared" si="136"/>
        <v>15_150-160</v>
      </c>
      <c r="P1492" s="17" t="str">
        <f t="shared" si="137"/>
        <v>08_80&gt;</v>
      </c>
      <c r="Q1492" s="9" t="s">
        <v>974</v>
      </c>
      <c r="R1492" s="9" t="s">
        <v>969</v>
      </c>
      <c r="S1492" s="9">
        <f t="shared" si="138"/>
        <v>1708872</v>
      </c>
      <c r="T1492" s="9">
        <f t="shared" si="139"/>
        <v>22634</v>
      </c>
    </row>
    <row r="1493" spans="1:20" x14ac:dyDescent="0.25">
      <c r="A1493" s="9">
        <v>1</v>
      </c>
      <c r="B1493" s="9" t="s">
        <v>10</v>
      </c>
      <c r="C1493" s="9" t="s">
        <v>681</v>
      </c>
      <c r="D1493" s="9" t="s">
        <v>231</v>
      </c>
      <c r="E1493" s="9" t="s">
        <v>228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180</v>
      </c>
      <c r="L1493" s="9" t="s">
        <v>50</v>
      </c>
      <c r="M1493" s="9">
        <v>145990</v>
      </c>
      <c r="N1493" s="17" t="str">
        <f t="shared" si="135"/>
        <v>29_145-150</v>
      </c>
      <c r="O1493" s="17" t="str">
        <f t="shared" si="136"/>
        <v>14_140-150</v>
      </c>
      <c r="P1493" s="17" t="str">
        <f t="shared" si="137"/>
        <v>08_80&gt;</v>
      </c>
      <c r="Q1493" s="9" t="s">
        <v>974</v>
      </c>
      <c r="R1493" s="9" t="s">
        <v>969</v>
      </c>
      <c r="S1493" s="9">
        <f t="shared" si="138"/>
        <v>145990</v>
      </c>
      <c r="T1493" s="9">
        <f t="shared" si="139"/>
        <v>1934</v>
      </c>
    </row>
    <row r="1494" spans="1:20" x14ac:dyDescent="0.25">
      <c r="A1494" s="9">
        <v>5</v>
      </c>
      <c r="B1494" s="9" t="s">
        <v>10</v>
      </c>
      <c r="C1494" s="9" t="s">
        <v>299</v>
      </c>
      <c r="D1494" s="9" t="s">
        <v>231</v>
      </c>
      <c r="E1494" s="9" t="s">
        <v>228</v>
      </c>
      <c r="F1494" s="9" t="s">
        <v>5</v>
      </c>
      <c r="G1494" s="9" t="s">
        <v>75</v>
      </c>
      <c r="H1494" s="9" t="s">
        <v>300</v>
      </c>
      <c r="I1494" s="9">
        <v>17</v>
      </c>
      <c r="J1494" s="9" t="s">
        <v>180</v>
      </c>
      <c r="L1494" s="9" t="s">
        <v>50</v>
      </c>
      <c r="M1494" s="9">
        <v>379260</v>
      </c>
      <c r="N1494" s="17" t="str">
        <f t="shared" si="135"/>
        <v>75_375-380</v>
      </c>
      <c r="O1494" s="17" t="str">
        <f t="shared" si="136"/>
        <v>37_370-380</v>
      </c>
      <c r="P1494" s="17" t="str">
        <f t="shared" si="137"/>
        <v>08_80&gt;</v>
      </c>
      <c r="Q1494" s="9" t="s">
        <v>974</v>
      </c>
      <c r="R1494" s="9" t="s">
        <v>969</v>
      </c>
      <c r="S1494" s="9">
        <f t="shared" si="138"/>
        <v>1896300</v>
      </c>
      <c r="T1494" s="9">
        <f t="shared" si="139"/>
        <v>25117</v>
      </c>
    </row>
    <row r="1495" spans="1:20" x14ac:dyDescent="0.25">
      <c r="A1495" s="9">
        <v>41</v>
      </c>
      <c r="B1495" s="9" t="s">
        <v>10</v>
      </c>
      <c r="C1495" s="9" t="s">
        <v>682</v>
      </c>
      <c r="D1495" s="9" t="s">
        <v>229</v>
      </c>
      <c r="E1495" s="9" t="s">
        <v>224</v>
      </c>
      <c r="F1495" s="9" t="s">
        <v>5</v>
      </c>
      <c r="G1495" s="9" t="s">
        <v>525</v>
      </c>
      <c r="H1495" s="9" t="s">
        <v>654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35"/>
        <v>15_75-80</v>
      </c>
      <c r="O1495" s="17" t="str">
        <f t="shared" si="136"/>
        <v>7_70-80</v>
      </c>
      <c r="P1495" s="17" t="str">
        <f t="shared" si="137"/>
        <v>07_70-80</v>
      </c>
      <c r="Q1495" s="9" t="s">
        <v>974</v>
      </c>
      <c r="R1495" s="9" t="s">
        <v>969</v>
      </c>
      <c r="S1495" s="9">
        <f t="shared" si="138"/>
        <v>3200009</v>
      </c>
      <c r="T1495" s="9">
        <f t="shared" si="139"/>
        <v>42384</v>
      </c>
    </row>
    <row r="1496" spans="1:20" x14ac:dyDescent="0.25">
      <c r="A1496" s="9">
        <v>334</v>
      </c>
      <c r="B1496" s="9" t="s">
        <v>10</v>
      </c>
      <c r="C1496" s="9" t="s">
        <v>683</v>
      </c>
      <c r="D1496" s="9" t="s">
        <v>229</v>
      </c>
      <c r="E1496" s="9" t="s">
        <v>224</v>
      </c>
      <c r="F1496" s="9" t="s">
        <v>5</v>
      </c>
      <c r="G1496" s="9" t="s">
        <v>183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35"/>
        <v>11_55-60</v>
      </c>
      <c r="O1496" s="17" t="str">
        <f t="shared" si="136"/>
        <v>5_50-60</v>
      </c>
      <c r="P1496" s="17" t="str">
        <f t="shared" si="137"/>
        <v>05_50-60</v>
      </c>
      <c r="Q1496" s="9" t="s">
        <v>974</v>
      </c>
      <c r="R1496" s="9" t="s">
        <v>969</v>
      </c>
      <c r="S1496" s="9">
        <f t="shared" si="138"/>
        <v>18591442</v>
      </c>
      <c r="T1496" s="9">
        <f t="shared" si="139"/>
        <v>246244</v>
      </c>
    </row>
    <row r="1497" spans="1:20" x14ac:dyDescent="0.25">
      <c r="A1497" s="9">
        <v>1202</v>
      </c>
      <c r="B1497" s="9" t="s">
        <v>10</v>
      </c>
      <c r="C1497" s="9" t="s">
        <v>913</v>
      </c>
      <c r="D1497" s="9" t="s">
        <v>229</v>
      </c>
      <c r="E1497" s="9" t="s">
        <v>224</v>
      </c>
      <c r="F1497" s="9" t="s">
        <v>1</v>
      </c>
      <c r="G1497" s="9" t="s">
        <v>836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35"/>
        <v>11_55-60</v>
      </c>
      <c r="O1497" s="17" t="str">
        <f t="shared" si="136"/>
        <v>5_50-60</v>
      </c>
      <c r="P1497" s="17" t="str">
        <f t="shared" si="137"/>
        <v>05_50-60</v>
      </c>
      <c r="Q1497" s="9" t="s">
        <v>974</v>
      </c>
      <c r="R1497" s="9" t="s">
        <v>969</v>
      </c>
      <c r="S1497" s="9">
        <f t="shared" si="138"/>
        <v>68501980</v>
      </c>
      <c r="T1497" s="9">
        <f t="shared" si="139"/>
        <v>907311</v>
      </c>
    </row>
    <row r="1498" spans="1:20" x14ac:dyDescent="0.25">
      <c r="A1498" s="9">
        <v>353</v>
      </c>
      <c r="B1498" s="9" t="s">
        <v>10</v>
      </c>
      <c r="C1498" s="9" t="s">
        <v>684</v>
      </c>
      <c r="D1498" s="9" t="s">
        <v>229</v>
      </c>
      <c r="E1498" s="9" t="s">
        <v>224</v>
      </c>
      <c r="F1498" s="9" t="s">
        <v>1</v>
      </c>
      <c r="G1498" s="9" t="s">
        <v>306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35"/>
        <v>10_50-55</v>
      </c>
      <c r="O1498" s="17" t="str">
        <f t="shared" si="136"/>
        <v>5_50-60</v>
      </c>
      <c r="P1498" s="17" t="str">
        <f t="shared" si="137"/>
        <v>05_50-60</v>
      </c>
      <c r="Q1498" s="9" t="s">
        <v>974</v>
      </c>
      <c r="R1498" s="9" t="s">
        <v>969</v>
      </c>
      <c r="S1498" s="9">
        <f t="shared" si="138"/>
        <v>18847729</v>
      </c>
      <c r="T1498" s="9">
        <f t="shared" si="139"/>
        <v>249639</v>
      </c>
    </row>
    <row r="1499" spans="1:20" x14ac:dyDescent="0.25">
      <c r="A1499" s="9">
        <v>60</v>
      </c>
      <c r="B1499" s="9" t="s">
        <v>10</v>
      </c>
      <c r="C1499" s="9" t="s">
        <v>685</v>
      </c>
      <c r="D1499" s="9" t="s">
        <v>225</v>
      </c>
      <c r="E1499" s="9" t="s">
        <v>224</v>
      </c>
      <c r="F1499" s="9" t="s">
        <v>1</v>
      </c>
      <c r="G1499" s="9" t="s">
        <v>306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35"/>
        <v>12_60-65</v>
      </c>
      <c r="O1499" s="17" t="str">
        <f t="shared" si="136"/>
        <v>6_60-70</v>
      </c>
      <c r="P1499" s="17" t="str">
        <f t="shared" si="137"/>
        <v>06_60-70</v>
      </c>
      <c r="Q1499" s="9" t="s">
        <v>974</v>
      </c>
      <c r="R1499" s="9" t="s">
        <v>969</v>
      </c>
      <c r="S1499" s="9">
        <f t="shared" si="138"/>
        <v>3719700</v>
      </c>
      <c r="T1499" s="9">
        <f t="shared" si="139"/>
        <v>49268</v>
      </c>
    </row>
    <row r="1500" spans="1:20" x14ac:dyDescent="0.25">
      <c r="A1500" s="9">
        <v>534</v>
      </c>
      <c r="B1500" s="9" t="s">
        <v>10</v>
      </c>
      <c r="C1500" s="9" t="s">
        <v>401</v>
      </c>
      <c r="D1500" s="9" t="s">
        <v>225</v>
      </c>
      <c r="E1500" s="9" t="s">
        <v>224</v>
      </c>
      <c r="F1500" s="9" t="s">
        <v>1</v>
      </c>
      <c r="G1500" s="9" t="s">
        <v>306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35"/>
        <v>12_60-65</v>
      </c>
      <c r="O1500" s="17" t="str">
        <f t="shared" si="136"/>
        <v>6_60-70</v>
      </c>
      <c r="P1500" s="17" t="str">
        <f t="shared" si="137"/>
        <v>06_60-70</v>
      </c>
      <c r="Q1500" s="9" t="s">
        <v>974</v>
      </c>
      <c r="R1500" s="9" t="s">
        <v>969</v>
      </c>
      <c r="S1500" s="9">
        <f t="shared" si="138"/>
        <v>33187566</v>
      </c>
      <c r="T1500" s="9">
        <f t="shared" si="139"/>
        <v>439570</v>
      </c>
    </row>
    <row r="1501" spans="1:20" x14ac:dyDescent="0.25">
      <c r="A1501" s="9">
        <v>372</v>
      </c>
      <c r="B1501" s="9" t="s">
        <v>10</v>
      </c>
      <c r="C1501" s="9" t="s">
        <v>687</v>
      </c>
      <c r="D1501" s="9" t="s">
        <v>225</v>
      </c>
      <c r="E1501" s="9" t="s">
        <v>224</v>
      </c>
      <c r="F1501" s="9" t="s">
        <v>5</v>
      </c>
      <c r="G1501" s="9" t="s">
        <v>525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35"/>
        <v>14_70-75</v>
      </c>
      <c r="O1501" s="17" t="str">
        <f t="shared" si="136"/>
        <v>7_70-80</v>
      </c>
      <c r="P1501" s="17" t="str">
        <f t="shared" si="137"/>
        <v>07_70-80</v>
      </c>
      <c r="Q1501" s="9" t="s">
        <v>974</v>
      </c>
      <c r="R1501" s="9" t="s">
        <v>969</v>
      </c>
      <c r="S1501" s="9">
        <f t="shared" si="138"/>
        <v>27613560</v>
      </c>
      <c r="T1501" s="9">
        <f t="shared" si="139"/>
        <v>365743</v>
      </c>
    </row>
    <row r="1502" spans="1:20" x14ac:dyDescent="0.25">
      <c r="A1502" s="9">
        <v>11</v>
      </c>
      <c r="B1502" s="9" t="s">
        <v>10</v>
      </c>
      <c r="C1502" s="9" t="s">
        <v>688</v>
      </c>
      <c r="D1502" s="9" t="s">
        <v>229</v>
      </c>
      <c r="E1502" s="9" t="s">
        <v>224</v>
      </c>
      <c r="F1502" s="9" t="s">
        <v>5</v>
      </c>
      <c r="G1502" s="9" t="s">
        <v>525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35"/>
        <v>15_75-80</v>
      </c>
      <c r="O1502" s="17" t="str">
        <f t="shared" si="136"/>
        <v>7_70-80</v>
      </c>
      <c r="P1502" s="17" t="str">
        <f t="shared" si="137"/>
        <v>07_70-80</v>
      </c>
      <c r="Q1502" s="9" t="s">
        <v>974</v>
      </c>
      <c r="R1502" s="9" t="s">
        <v>969</v>
      </c>
      <c r="S1502" s="9">
        <f t="shared" si="138"/>
        <v>868098</v>
      </c>
      <c r="T1502" s="9">
        <f t="shared" si="139"/>
        <v>11498</v>
      </c>
    </row>
    <row r="1503" spans="1:20" x14ac:dyDescent="0.25">
      <c r="A1503" s="9">
        <v>144</v>
      </c>
      <c r="B1503" s="9" t="s">
        <v>10</v>
      </c>
      <c r="C1503" s="9" t="s">
        <v>690</v>
      </c>
      <c r="D1503" s="9" t="s">
        <v>229</v>
      </c>
      <c r="E1503" s="9" t="s">
        <v>224</v>
      </c>
      <c r="F1503" s="9" t="s">
        <v>5</v>
      </c>
      <c r="G1503" s="9" t="s">
        <v>525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35"/>
        <v>13_65-70</v>
      </c>
      <c r="O1503" s="17" t="str">
        <f t="shared" si="136"/>
        <v>6_60-70</v>
      </c>
      <c r="P1503" s="17" t="str">
        <f t="shared" si="137"/>
        <v>06_60-70</v>
      </c>
      <c r="Q1503" s="9" t="s">
        <v>974</v>
      </c>
      <c r="R1503" s="9" t="s">
        <v>969</v>
      </c>
      <c r="S1503" s="9">
        <f t="shared" si="138"/>
        <v>9401904</v>
      </c>
      <c r="T1503" s="9">
        <f t="shared" si="139"/>
        <v>124529</v>
      </c>
    </row>
    <row r="1504" spans="1:20" x14ac:dyDescent="0.25">
      <c r="A1504" s="9">
        <v>999</v>
      </c>
      <c r="B1504" s="9" t="s">
        <v>10</v>
      </c>
      <c r="C1504" s="9" t="s">
        <v>691</v>
      </c>
      <c r="D1504" s="9" t="s">
        <v>223</v>
      </c>
      <c r="E1504" s="9" t="s">
        <v>224</v>
      </c>
      <c r="F1504" s="9" t="s">
        <v>1</v>
      </c>
      <c r="G1504" s="9" t="s">
        <v>97</v>
      </c>
      <c r="H1504" s="9" t="s">
        <v>130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35"/>
        <v>8_40-45</v>
      </c>
      <c r="O1504" s="17" t="str">
        <f t="shared" si="136"/>
        <v>4_40-50</v>
      </c>
      <c r="P1504" s="17" t="str">
        <f t="shared" si="137"/>
        <v>04_40-50</v>
      </c>
      <c r="Q1504" s="9" t="s">
        <v>974</v>
      </c>
      <c r="R1504" s="9" t="s">
        <v>969</v>
      </c>
      <c r="S1504" s="9">
        <f t="shared" si="138"/>
        <v>41896062</v>
      </c>
      <c r="T1504" s="9">
        <f t="shared" si="139"/>
        <v>554915</v>
      </c>
    </row>
    <row r="1505" spans="1:20" x14ac:dyDescent="0.25">
      <c r="A1505" s="9">
        <v>25</v>
      </c>
      <c r="B1505" s="9" t="s">
        <v>10</v>
      </c>
      <c r="C1505" s="9" t="s">
        <v>131</v>
      </c>
      <c r="D1505" s="9" t="s">
        <v>223</v>
      </c>
      <c r="E1505" s="9" t="s">
        <v>224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35"/>
        <v>11_55-60</v>
      </c>
      <c r="O1505" s="17" t="str">
        <f t="shared" si="136"/>
        <v>5_50-60</v>
      </c>
      <c r="P1505" s="17" t="str">
        <f t="shared" si="137"/>
        <v>05_50-60</v>
      </c>
      <c r="Q1505" s="9" t="s">
        <v>974</v>
      </c>
      <c r="R1505" s="9" t="s">
        <v>969</v>
      </c>
      <c r="S1505" s="9">
        <f t="shared" si="138"/>
        <v>1417750</v>
      </c>
      <c r="T1505" s="9">
        <f t="shared" si="139"/>
        <v>18778</v>
      </c>
    </row>
    <row r="1506" spans="1:20" x14ac:dyDescent="0.25">
      <c r="A1506" s="9">
        <v>817</v>
      </c>
      <c r="B1506" s="9" t="s">
        <v>10</v>
      </c>
      <c r="C1506" s="9" t="s">
        <v>692</v>
      </c>
      <c r="D1506" s="9" t="s">
        <v>223</v>
      </c>
      <c r="E1506" s="9" t="s">
        <v>224</v>
      </c>
      <c r="F1506" s="9" t="s">
        <v>5</v>
      </c>
      <c r="G1506" s="9" t="s">
        <v>183</v>
      </c>
      <c r="H1506" s="9" t="s">
        <v>341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35"/>
        <v>10_50-55</v>
      </c>
      <c r="O1506" s="17" t="str">
        <f t="shared" si="136"/>
        <v>5_50-60</v>
      </c>
      <c r="P1506" s="17" t="str">
        <f t="shared" si="137"/>
        <v>05_50-60</v>
      </c>
      <c r="Q1506" s="9" t="s">
        <v>974</v>
      </c>
      <c r="R1506" s="9" t="s">
        <v>969</v>
      </c>
      <c r="S1506" s="9">
        <f t="shared" si="138"/>
        <v>42165370</v>
      </c>
      <c r="T1506" s="9">
        <f t="shared" si="139"/>
        <v>558482</v>
      </c>
    </row>
    <row r="1507" spans="1:20" x14ac:dyDescent="0.25">
      <c r="A1507" s="9">
        <v>321</v>
      </c>
      <c r="B1507" s="9" t="s">
        <v>10</v>
      </c>
      <c r="C1507" s="9" t="s">
        <v>693</v>
      </c>
      <c r="D1507" s="9" t="s">
        <v>225</v>
      </c>
      <c r="E1507" s="9" t="s">
        <v>224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35"/>
        <v>7_35-40</v>
      </c>
      <c r="O1507" s="17" t="str">
        <f t="shared" si="136"/>
        <v>3_30-40</v>
      </c>
      <c r="P1507" s="17" t="str">
        <f t="shared" si="137"/>
        <v>03_30-40</v>
      </c>
      <c r="Q1507" s="9" t="s">
        <v>974</v>
      </c>
      <c r="R1507" s="9" t="s">
        <v>969</v>
      </c>
      <c r="S1507" s="9">
        <f t="shared" si="138"/>
        <v>11500788</v>
      </c>
      <c r="T1507" s="9">
        <f t="shared" si="139"/>
        <v>152328</v>
      </c>
    </row>
    <row r="1508" spans="1:20" x14ac:dyDescent="0.25">
      <c r="A1508" s="9">
        <v>130</v>
      </c>
      <c r="B1508" s="9" t="s">
        <v>10</v>
      </c>
      <c r="C1508" s="9" t="s">
        <v>580</v>
      </c>
      <c r="D1508" s="9" t="s">
        <v>225</v>
      </c>
      <c r="E1508" s="9" t="s">
        <v>224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35"/>
        <v>6_30-35</v>
      </c>
      <c r="O1508" s="17" t="str">
        <f t="shared" si="136"/>
        <v>3_30-40</v>
      </c>
      <c r="P1508" s="17" t="str">
        <f t="shared" si="137"/>
        <v>03_30-40</v>
      </c>
      <c r="Q1508" s="9" t="s">
        <v>974</v>
      </c>
      <c r="R1508" s="9" t="s">
        <v>969</v>
      </c>
      <c r="S1508" s="9">
        <f t="shared" si="138"/>
        <v>4370990</v>
      </c>
      <c r="T1508" s="9">
        <f t="shared" si="139"/>
        <v>57894</v>
      </c>
    </row>
    <row r="1509" spans="1:20" x14ac:dyDescent="0.25">
      <c r="A1509" s="9">
        <v>239</v>
      </c>
      <c r="B1509" s="9" t="s">
        <v>10</v>
      </c>
      <c r="C1509" s="9" t="s">
        <v>695</v>
      </c>
      <c r="D1509" s="9" t="s">
        <v>223</v>
      </c>
      <c r="E1509" s="9" t="s">
        <v>224</v>
      </c>
      <c r="F1509" s="9" t="s">
        <v>1</v>
      </c>
      <c r="G1509" s="9" t="s">
        <v>97</v>
      </c>
      <c r="H1509" s="9" t="s">
        <v>696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35"/>
        <v>10_50-55</v>
      </c>
      <c r="O1509" s="17" t="str">
        <f t="shared" si="136"/>
        <v>5_50-60</v>
      </c>
      <c r="P1509" s="17" t="str">
        <f t="shared" si="137"/>
        <v>05_50-60</v>
      </c>
      <c r="Q1509" s="9" t="s">
        <v>974</v>
      </c>
      <c r="R1509" s="9" t="s">
        <v>969</v>
      </c>
      <c r="S1509" s="9">
        <f t="shared" si="138"/>
        <v>12911736</v>
      </c>
      <c r="T1509" s="9">
        <f t="shared" si="139"/>
        <v>171016</v>
      </c>
    </row>
    <row r="1510" spans="1:20" x14ac:dyDescent="0.25">
      <c r="A1510" s="9">
        <v>16</v>
      </c>
      <c r="B1510" s="9" t="s">
        <v>10</v>
      </c>
      <c r="C1510" s="9" t="s">
        <v>914</v>
      </c>
      <c r="D1510" s="9" t="s">
        <v>223</v>
      </c>
      <c r="E1510" s="9" t="s">
        <v>224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35"/>
        <v>7_35-40</v>
      </c>
      <c r="O1510" s="17" t="str">
        <f t="shared" si="136"/>
        <v>3_30-40</v>
      </c>
      <c r="P1510" s="17" t="str">
        <f t="shared" si="137"/>
        <v>03_30-40</v>
      </c>
      <c r="Q1510" s="9" t="s">
        <v>974</v>
      </c>
      <c r="R1510" s="9" t="s">
        <v>969</v>
      </c>
      <c r="S1510" s="9">
        <f t="shared" si="138"/>
        <v>629120</v>
      </c>
      <c r="T1510" s="9">
        <f t="shared" si="139"/>
        <v>8333</v>
      </c>
    </row>
    <row r="1511" spans="1:20" x14ac:dyDescent="0.25">
      <c r="A1511" s="9">
        <v>40</v>
      </c>
      <c r="B1511" s="9" t="s">
        <v>10</v>
      </c>
      <c r="C1511" s="9" t="s">
        <v>620</v>
      </c>
      <c r="D1511" s="9" t="s">
        <v>229</v>
      </c>
      <c r="E1511" s="9" t="s">
        <v>224</v>
      </c>
      <c r="F1511" s="9" t="s">
        <v>5</v>
      </c>
      <c r="G1511" s="9" t="s">
        <v>525</v>
      </c>
      <c r="H1511" s="9" t="s">
        <v>562</v>
      </c>
      <c r="I1511" s="9">
        <v>14</v>
      </c>
      <c r="J1511" s="9" t="s">
        <v>181</v>
      </c>
      <c r="K1511" s="9" t="s">
        <v>7</v>
      </c>
      <c r="L1511" s="9" t="s">
        <v>50</v>
      </c>
      <c r="M1511" s="9">
        <v>129677</v>
      </c>
      <c r="N1511" s="17" t="str">
        <f t="shared" si="135"/>
        <v>25_125-130</v>
      </c>
      <c r="O1511" s="17" t="str">
        <f t="shared" si="136"/>
        <v>12_120-130</v>
      </c>
      <c r="P1511" s="17" t="str">
        <f t="shared" si="137"/>
        <v>08_80&gt;</v>
      </c>
      <c r="Q1511" s="9" t="s">
        <v>974</v>
      </c>
      <c r="R1511" s="9" t="s">
        <v>969</v>
      </c>
      <c r="S1511" s="9">
        <f t="shared" si="138"/>
        <v>5187080</v>
      </c>
      <c r="T1511" s="9">
        <f t="shared" si="139"/>
        <v>68703</v>
      </c>
    </row>
    <row r="1512" spans="1:20" x14ac:dyDescent="0.25">
      <c r="A1512" s="9">
        <v>6</v>
      </c>
      <c r="B1512" s="9" t="s">
        <v>10</v>
      </c>
      <c r="C1512" s="9" t="s">
        <v>551</v>
      </c>
      <c r="D1512" s="9" t="s">
        <v>229</v>
      </c>
      <c r="E1512" s="9" t="s">
        <v>224</v>
      </c>
      <c r="F1512" s="9" t="s">
        <v>5</v>
      </c>
      <c r="G1512" s="9" t="s">
        <v>525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35"/>
        <v>18_90-95</v>
      </c>
      <c r="O1512" s="17" t="str">
        <f t="shared" si="136"/>
        <v>9_90-100</v>
      </c>
      <c r="P1512" s="17" t="str">
        <f t="shared" si="137"/>
        <v>08_80&gt;</v>
      </c>
      <c r="Q1512" s="9" t="s">
        <v>974</v>
      </c>
      <c r="R1512" s="9" t="s">
        <v>969</v>
      </c>
      <c r="S1512" s="9">
        <f t="shared" si="138"/>
        <v>569976</v>
      </c>
      <c r="T1512" s="9">
        <f t="shared" si="139"/>
        <v>7549</v>
      </c>
    </row>
    <row r="1513" spans="1:20" x14ac:dyDescent="0.25">
      <c r="A1513" s="9">
        <v>5</v>
      </c>
      <c r="B1513" s="9" t="s">
        <v>10</v>
      </c>
      <c r="C1513" s="9" t="s">
        <v>552</v>
      </c>
      <c r="D1513" s="9" t="s">
        <v>229</v>
      </c>
      <c r="E1513" s="9" t="s">
        <v>224</v>
      </c>
      <c r="F1513" s="9" t="s">
        <v>5</v>
      </c>
      <c r="G1513" s="9" t="s">
        <v>183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35"/>
        <v>18_90-95</v>
      </c>
      <c r="O1513" s="17" t="str">
        <f t="shared" si="136"/>
        <v>9_90-100</v>
      </c>
      <c r="P1513" s="17" t="str">
        <f t="shared" si="137"/>
        <v>08_80&gt;</v>
      </c>
      <c r="Q1513" s="9" t="s">
        <v>974</v>
      </c>
      <c r="R1513" s="9" t="s">
        <v>969</v>
      </c>
      <c r="S1513" s="9">
        <f t="shared" si="138"/>
        <v>463300</v>
      </c>
      <c r="T1513" s="9">
        <f t="shared" si="139"/>
        <v>6136</v>
      </c>
    </row>
    <row r="1514" spans="1:20" x14ac:dyDescent="0.25">
      <c r="A1514" s="9">
        <v>24</v>
      </c>
      <c r="B1514" s="9" t="s">
        <v>10</v>
      </c>
      <c r="C1514" s="9" t="s">
        <v>211</v>
      </c>
      <c r="D1514" s="9" t="s">
        <v>229</v>
      </c>
      <c r="E1514" s="9" t="s">
        <v>224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35"/>
        <v>16_80-85</v>
      </c>
      <c r="O1514" s="17" t="str">
        <f t="shared" si="136"/>
        <v>8_80-90</v>
      </c>
      <c r="P1514" s="17" t="str">
        <f t="shared" si="137"/>
        <v>08_80&gt;</v>
      </c>
      <c r="Q1514" s="9" t="s">
        <v>974</v>
      </c>
      <c r="R1514" s="9" t="s">
        <v>969</v>
      </c>
      <c r="S1514" s="9">
        <f t="shared" si="138"/>
        <v>1930464</v>
      </c>
      <c r="T1514" s="9">
        <f t="shared" si="139"/>
        <v>25569</v>
      </c>
    </row>
    <row r="1515" spans="1:20" x14ac:dyDescent="0.25">
      <c r="A1515" s="9">
        <v>38</v>
      </c>
      <c r="B1515" s="9" t="s">
        <v>10</v>
      </c>
      <c r="C1515" s="9" t="s">
        <v>212</v>
      </c>
      <c r="D1515" s="9" t="s">
        <v>226</v>
      </c>
      <c r="E1515" s="9" t="s">
        <v>224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35"/>
        <v>17_85-90</v>
      </c>
      <c r="O1515" s="17" t="str">
        <f t="shared" si="136"/>
        <v>8_80-90</v>
      </c>
      <c r="P1515" s="17" t="str">
        <f t="shared" si="137"/>
        <v>08_80&gt;</v>
      </c>
      <c r="Q1515" s="9" t="s">
        <v>974</v>
      </c>
      <c r="R1515" s="9" t="s">
        <v>969</v>
      </c>
      <c r="S1515" s="9">
        <f t="shared" si="138"/>
        <v>3341948</v>
      </c>
      <c r="T1515" s="9">
        <f t="shared" si="139"/>
        <v>44264</v>
      </c>
    </row>
    <row r="1516" spans="1:20" x14ac:dyDescent="0.25">
      <c r="A1516" s="9">
        <v>73</v>
      </c>
      <c r="B1516" s="9" t="s">
        <v>10</v>
      </c>
      <c r="C1516" s="9" t="s">
        <v>697</v>
      </c>
      <c r="D1516" s="9" t="s">
        <v>226</v>
      </c>
      <c r="E1516" s="9" t="s">
        <v>224</v>
      </c>
      <c r="F1516" s="9" t="s">
        <v>5</v>
      </c>
      <c r="G1516" s="9" t="s">
        <v>354</v>
      </c>
      <c r="H1516" s="9" t="s">
        <v>98</v>
      </c>
      <c r="I1516" s="9">
        <v>15</v>
      </c>
      <c r="J1516" s="9" t="s">
        <v>698</v>
      </c>
      <c r="K1516" s="9" t="s">
        <v>7</v>
      </c>
      <c r="L1516" s="9" t="s">
        <v>50</v>
      </c>
      <c r="M1516" s="9">
        <v>255795</v>
      </c>
      <c r="N1516" s="17" t="str">
        <f t="shared" si="135"/>
        <v>51_255-260</v>
      </c>
      <c r="O1516" s="17" t="str">
        <f t="shared" si="136"/>
        <v>25_250-260</v>
      </c>
      <c r="P1516" s="17" t="str">
        <f t="shared" si="137"/>
        <v>08_80&gt;</v>
      </c>
      <c r="Q1516" s="9" t="s">
        <v>974</v>
      </c>
      <c r="R1516" s="9" t="s">
        <v>969</v>
      </c>
      <c r="S1516" s="9">
        <f t="shared" si="138"/>
        <v>18673035</v>
      </c>
      <c r="T1516" s="9">
        <f t="shared" si="139"/>
        <v>247325</v>
      </c>
    </row>
    <row r="1517" spans="1:20" x14ac:dyDescent="0.25">
      <c r="A1517" s="9">
        <v>117</v>
      </c>
      <c r="B1517" s="9" t="s">
        <v>10</v>
      </c>
      <c r="C1517" s="9" t="s">
        <v>835</v>
      </c>
      <c r="D1517" s="9" t="s">
        <v>229</v>
      </c>
      <c r="E1517" s="9" t="s">
        <v>224</v>
      </c>
      <c r="F1517" s="9" t="s">
        <v>1</v>
      </c>
      <c r="G1517" s="9" t="s">
        <v>836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35"/>
        <v>15_75-80</v>
      </c>
      <c r="O1517" s="17" t="str">
        <f t="shared" si="136"/>
        <v>7_70-80</v>
      </c>
      <c r="P1517" s="17" t="str">
        <f t="shared" si="137"/>
        <v>07_70-80</v>
      </c>
      <c r="Q1517" s="9" t="s">
        <v>974</v>
      </c>
      <c r="R1517" s="9" t="s">
        <v>969</v>
      </c>
      <c r="S1517" s="9">
        <f t="shared" si="138"/>
        <v>9358830</v>
      </c>
      <c r="T1517" s="9">
        <f t="shared" si="139"/>
        <v>123958</v>
      </c>
    </row>
    <row r="1518" spans="1:20" x14ac:dyDescent="0.25">
      <c r="A1518" s="9">
        <v>119</v>
      </c>
      <c r="B1518" s="9" t="s">
        <v>10</v>
      </c>
      <c r="C1518" s="9" t="s">
        <v>915</v>
      </c>
      <c r="D1518" s="9" t="s">
        <v>229</v>
      </c>
      <c r="E1518" s="9" t="s">
        <v>224</v>
      </c>
      <c r="F1518" s="9" t="s">
        <v>1</v>
      </c>
      <c r="G1518" s="9" t="s">
        <v>306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35"/>
        <v>13_65-70</v>
      </c>
      <c r="O1518" s="17" t="str">
        <f t="shared" si="136"/>
        <v>6_60-70</v>
      </c>
      <c r="P1518" s="17" t="str">
        <f t="shared" si="137"/>
        <v>06_60-70</v>
      </c>
      <c r="Q1518" s="9" t="s">
        <v>974</v>
      </c>
      <c r="R1518" s="9" t="s">
        <v>969</v>
      </c>
      <c r="S1518" s="9">
        <f t="shared" si="138"/>
        <v>8251460</v>
      </c>
      <c r="T1518" s="9">
        <f t="shared" si="139"/>
        <v>109291</v>
      </c>
    </row>
    <row r="1519" spans="1:20" x14ac:dyDescent="0.25">
      <c r="A1519" s="9">
        <v>379</v>
      </c>
      <c r="B1519" s="9" t="s">
        <v>10</v>
      </c>
      <c r="C1519" s="9" t="s">
        <v>553</v>
      </c>
      <c r="D1519" s="9" t="s">
        <v>229</v>
      </c>
      <c r="E1519" s="9" t="s">
        <v>224</v>
      </c>
      <c r="F1519" s="9" t="s">
        <v>5</v>
      </c>
      <c r="G1519" s="9" t="s">
        <v>525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35"/>
        <v>15_75-80</v>
      </c>
      <c r="O1519" s="17" t="str">
        <f t="shared" si="136"/>
        <v>7_70-80</v>
      </c>
      <c r="P1519" s="17" t="str">
        <f t="shared" si="137"/>
        <v>07_70-80</v>
      </c>
      <c r="Q1519" s="9" t="s">
        <v>974</v>
      </c>
      <c r="R1519" s="9" t="s">
        <v>969</v>
      </c>
      <c r="S1519" s="9">
        <f t="shared" si="138"/>
        <v>30011115</v>
      </c>
      <c r="T1519" s="9">
        <f t="shared" si="139"/>
        <v>397498</v>
      </c>
    </row>
    <row r="1520" spans="1:20" x14ac:dyDescent="0.25">
      <c r="A1520" s="9">
        <v>74</v>
      </c>
      <c r="B1520" s="9" t="s">
        <v>10</v>
      </c>
      <c r="C1520" s="9" t="s">
        <v>699</v>
      </c>
      <c r="D1520" s="9" t="s">
        <v>229</v>
      </c>
      <c r="E1520" s="9" t="s">
        <v>224</v>
      </c>
      <c r="F1520" s="9" t="s">
        <v>5</v>
      </c>
      <c r="G1520" s="9" t="s">
        <v>183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40">CONCATENATE(ROUNDDOWN(M1520/5000,0),"_",ROUNDDOWN(M1520/5000,0)*5,"-",ROUNDUP((M1520+1)/5000,0)*5)</f>
        <v>14_70-75</v>
      </c>
      <c r="O1520" s="17" t="str">
        <f t="shared" ref="O1520:O1583" si="141">CONCATENATE(ROUNDDOWN(M1520/10000,0),"_",ROUNDDOWN(M1520/10000,0)*10,"-",ROUNDUP((M1520+1)/10000,0)*10)</f>
        <v>7_70-80</v>
      </c>
      <c r="P1520" s="17" t="str">
        <f t="shared" ref="P1520:P1583" si="142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974</v>
      </c>
      <c r="R1520" s="9" t="s">
        <v>969</v>
      </c>
      <c r="S1520" s="9">
        <f t="shared" ref="S1520:S1583" si="143">M1520*A1520</f>
        <v>5297142</v>
      </c>
      <c r="T1520" s="9">
        <f t="shared" ref="T1520:T1583" si="144">ROUND(S1520/75.5,0)</f>
        <v>70161</v>
      </c>
    </row>
    <row r="1521" spans="1:20" x14ac:dyDescent="0.25">
      <c r="A1521" s="9">
        <v>80</v>
      </c>
      <c r="B1521" s="9" t="s">
        <v>10</v>
      </c>
      <c r="C1521" s="9" t="s">
        <v>581</v>
      </c>
      <c r="D1521" s="9" t="s">
        <v>229</v>
      </c>
      <c r="E1521" s="9" t="s">
        <v>224</v>
      </c>
      <c r="F1521" s="9" t="s">
        <v>5</v>
      </c>
      <c r="G1521" s="9" t="s">
        <v>525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40"/>
        <v>26_130-135</v>
      </c>
      <c r="O1521" s="17" t="str">
        <f t="shared" si="141"/>
        <v>13_130-140</v>
      </c>
      <c r="P1521" s="17" t="str">
        <f t="shared" si="142"/>
        <v>08_80&gt;</v>
      </c>
      <c r="Q1521" s="9" t="s">
        <v>974</v>
      </c>
      <c r="R1521" s="9" t="s">
        <v>969</v>
      </c>
      <c r="S1521" s="9">
        <f t="shared" si="143"/>
        <v>10677280</v>
      </c>
      <c r="T1521" s="9">
        <f t="shared" si="144"/>
        <v>141421</v>
      </c>
    </row>
    <row r="1522" spans="1:20" x14ac:dyDescent="0.25">
      <c r="A1522" s="9">
        <v>224</v>
      </c>
      <c r="B1522" s="9" t="s">
        <v>10</v>
      </c>
      <c r="C1522" s="9" t="s">
        <v>524</v>
      </c>
      <c r="D1522" s="9" t="s">
        <v>229</v>
      </c>
      <c r="E1522" s="9" t="s">
        <v>224</v>
      </c>
      <c r="F1522" s="9" t="s">
        <v>5</v>
      </c>
      <c r="G1522" s="9" t="s">
        <v>525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40"/>
        <v>16_80-85</v>
      </c>
      <c r="O1522" s="17" t="str">
        <f t="shared" si="141"/>
        <v>8_80-90</v>
      </c>
      <c r="P1522" s="17" t="str">
        <f t="shared" si="142"/>
        <v>08_80&gt;</v>
      </c>
      <c r="Q1522" s="9" t="s">
        <v>974</v>
      </c>
      <c r="R1522" s="9" t="s">
        <v>969</v>
      </c>
      <c r="S1522" s="9">
        <f t="shared" si="143"/>
        <v>18243232</v>
      </c>
      <c r="T1522" s="9">
        <f t="shared" si="144"/>
        <v>241632</v>
      </c>
    </row>
    <row r="1523" spans="1:20" x14ac:dyDescent="0.25">
      <c r="A1523" s="9">
        <v>51</v>
      </c>
      <c r="B1523" s="9" t="s">
        <v>10</v>
      </c>
      <c r="C1523" s="9" t="s">
        <v>700</v>
      </c>
      <c r="D1523" s="9" t="s">
        <v>229</v>
      </c>
      <c r="E1523" s="9" t="s">
        <v>224</v>
      </c>
      <c r="F1523" s="9" t="s">
        <v>5</v>
      </c>
      <c r="G1523" s="9" t="s">
        <v>183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40"/>
        <v>17_85-90</v>
      </c>
      <c r="O1523" s="17" t="str">
        <f t="shared" si="141"/>
        <v>8_80-90</v>
      </c>
      <c r="P1523" s="17" t="str">
        <f t="shared" si="142"/>
        <v>08_80&gt;</v>
      </c>
      <c r="Q1523" s="9" t="s">
        <v>974</v>
      </c>
      <c r="R1523" s="9" t="s">
        <v>969</v>
      </c>
      <c r="S1523" s="9">
        <f t="shared" si="143"/>
        <v>4492386</v>
      </c>
      <c r="T1523" s="9">
        <f t="shared" si="144"/>
        <v>59502</v>
      </c>
    </row>
    <row r="1524" spans="1:20" x14ac:dyDescent="0.25">
      <c r="A1524" s="9">
        <v>90</v>
      </c>
      <c r="B1524" s="9" t="s">
        <v>10</v>
      </c>
      <c r="C1524" s="9" t="s">
        <v>177</v>
      </c>
      <c r="D1524" s="9" t="s">
        <v>229</v>
      </c>
      <c r="E1524" s="9" t="s">
        <v>224</v>
      </c>
      <c r="F1524" s="9" t="s">
        <v>5</v>
      </c>
      <c r="G1524" s="9" t="s">
        <v>170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40"/>
        <v>18_90-95</v>
      </c>
      <c r="O1524" s="17" t="str">
        <f t="shared" si="141"/>
        <v>9_90-100</v>
      </c>
      <c r="P1524" s="17" t="str">
        <f t="shared" si="142"/>
        <v>08_80&gt;</v>
      </c>
      <c r="Q1524" s="9" t="s">
        <v>974</v>
      </c>
      <c r="R1524" s="9" t="s">
        <v>969</v>
      </c>
      <c r="S1524" s="9">
        <f t="shared" si="143"/>
        <v>8275950</v>
      </c>
      <c r="T1524" s="9">
        <f t="shared" si="144"/>
        <v>109615</v>
      </c>
    </row>
    <row r="1525" spans="1:20" x14ac:dyDescent="0.25">
      <c r="A1525" s="9">
        <v>364</v>
      </c>
      <c r="B1525" s="9" t="s">
        <v>10</v>
      </c>
      <c r="C1525" s="9" t="s">
        <v>582</v>
      </c>
      <c r="D1525" s="9" t="s">
        <v>229</v>
      </c>
      <c r="E1525" s="9" t="s">
        <v>224</v>
      </c>
      <c r="F1525" s="9" t="s">
        <v>5</v>
      </c>
      <c r="G1525" s="9" t="s">
        <v>525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40"/>
        <v>20_100-105</v>
      </c>
      <c r="O1525" s="17" t="str">
        <f t="shared" si="141"/>
        <v>10_100-110</v>
      </c>
      <c r="P1525" s="17" t="str">
        <f t="shared" si="142"/>
        <v>08_80&gt;</v>
      </c>
      <c r="Q1525" s="9" t="s">
        <v>974</v>
      </c>
      <c r="R1525" s="9" t="s">
        <v>969</v>
      </c>
      <c r="S1525" s="9">
        <f t="shared" si="143"/>
        <v>37319100</v>
      </c>
      <c r="T1525" s="9">
        <f t="shared" si="144"/>
        <v>494293</v>
      </c>
    </row>
    <row r="1526" spans="1:20" x14ac:dyDescent="0.25">
      <c r="A1526" s="9">
        <v>43</v>
      </c>
      <c r="B1526" s="9" t="s">
        <v>10</v>
      </c>
      <c r="C1526" s="9" t="s">
        <v>837</v>
      </c>
      <c r="D1526" s="9" t="s">
        <v>226</v>
      </c>
      <c r="E1526" s="9" t="s">
        <v>224</v>
      </c>
      <c r="F1526" s="9" t="s">
        <v>1</v>
      </c>
      <c r="G1526" s="9" t="s">
        <v>670</v>
      </c>
      <c r="H1526" s="9" t="s">
        <v>674</v>
      </c>
      <c r="I1526" s="9">
        <v>15</v>
      </c>
      <c r="J1526" s="9" t="s">
        <v>181</v>
      </c>
      <c r="K1526" s="9" t="s">
        <v>7</v>
      </c>
      <c r="L1526" s="9" t="s">
        <v>50</v>
      </c>
      <c r="M1526" s="9">
        <v>296492</v>
      </c>
      <c r="N1526" s="17" t="str">
        <f t="shared" si="140"/>
        <v>59_295-300</v>
      </c>
      <c r="O1526" s="17" t="str">
        <f t="shared" si="141"/>
        <v>29_290-300</v>
      </c>
      <c r="P1526" s="17" t="str">
        <f t="shared" si="142"/>
        <v>08_80&gt;</v>
      </c>
      <c r="Q1526" s="9" t="s">
        <v>974</v>
      </c>
      <c r="R1526" s="9" t="s">
        <v>969</v>
      </c>
      <c r="S1526" s="9">
        <f t="shared" si="143"/>
        <v>12749156</v>
      </c>
      <c r="T1526" s="9">
        <f t="shared" si="144"/>
        <v>168863</v>
      </c>
    </row>
    <row r="1527" spans="1:20" x14ac:dyDescent="0.25">
      <c r="A1527" s="9">
        <v>32</v>
      </c>
      <c r="B1527" s="9" t="s">
        <v>10</v>
      </c>
      <c r="C1527" s="9" t="s">
        <v>916</v>
      </c>
      <c r="D1527" s="9" t="s">
        <v>229</v>
      </c>
      <c r="E1527" s="9" t="s">
        <v>224</v>
      </c>
      <c r="F1527" s="9" t="s">
        <v>1</v>
      </c>
      <c r="G1527" s="9" t="s">
        <v>670</v>
      </c>
      <c r="H1527" s="9" t="s">
        <v>793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40"/>
        <v>32_160-165</v>
      </c>
      <c r="O1527" s="17" t="str">
        <f t="shared" si="141"/>
        <v>16_160-170</v>
      </c>
      <c r="P1527" s="17" t="str">
        <f t="shared" si="142"/>
        <v>08_80&gt;</v>
      </c>
      <c r="Q1527" s="9" t="s">
        <v>974</v>
      </c>
      <c r="R1527" s="9" t="s">
        <v>969</v>
      </c>
      <c r="S1527" s="9">
        <f t="shared" si="143"/>
        <v>5161440</v>
      </c>
      <c r="T1527" s="9">
        <f t="shared" si="144"/>
        <v>68363</v>
      </c>
    </row>
    <row r="1528" spans="1:20" x14ac:dyDescent="0.25">
      <c r="A1528" s="9">
        <v>334</v>
      </c>
      <c r="B1528" s="9" t="s">
        <v>10</v>
      </c>
      <c r="C1528" s="9" t="s">
        <v>917</v>
      </c>
      <c r="D1528" s="9" t="s">
        <v>226</v>
      </c>
      <c r="E1528" s="9" t="s">
        <v>224</v>
      </c>
      <c r="F1528" s="9" t="s">
        <v>1</v>
      </c>
      <c r="G1528" s="9" t="s">
        <v>670</v>
      </c>
      <c r="H1528" s="9" t="s">
        <v>784</v>
      </c>
      <c r="I1528" s="9">
        <v>15</v>
      </c>
      <c r="J1528" s="9" t="s">
        <v>918</v>
      </c>
      <c r="L1528" s="9" t="s">
        <v>50</v>
      </c>
      <c r="M1528" s="9">
        <v>187660</v>
      </c>
      <c r="N1528" s="17" t="str">
        <f t="shared" si="140"/>
        <v>37_185-190</v>
      </c>
      <c r="O1528" s="17" t="str">
        <f t="shared" si="141"/>
        <v>18_180-190</v>
      </c>
      <c r="P1528" s="17" t="str">
        <f t="shared" si="142"/>
        <v>08_80&gt;</v>
      </c>
      <c r="Q1528" s="9" t="s">
        <v>974</v>
      </c>
      <c r="R1528" s="9" t="s">
        <v>969</v>
      </c>
      <c r="S1528" s="9">
        <f t="shared" si="143"/>
        <v>62678440</v>
      </c>
      <c r="T1528" s="9">
        <f t="shared" si="144"/>
        <v>830178</v>
      </c>
    </row>
    <row r="1529" spans="1:20" x14ac:dyDescent="0.25">
      <c r="A1529" s="9">
        <v>3</v>
      </c>
      <c r="B1529" s="9" t="s">
        <v>13</v>
      </c>
      <c r="C1529" s="9" t="s">
        <v>406</v>
      </c>
      <c r="D1529" s="9" t="s">
        <v>226</v>
      </c>
      <c r="E1529" s="9" t="s">
        <v>224</v>
      </c>
      <c r="F1529" s="9" t="s">
        <v>5</v>
      </c>
      <c r="G1529" s="9" t="s">
        <v>354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40"/>
        <v>43_215-220</v>
      </c>
      <c r="O1529" s="17" t="str">
        <f t="shared" si="141"/>
        <v>21_210-220</v>
      </c>
      <c r="P1529" s="17" t="str">
        <f t="shared" si="142"/>
        <v>08_80&gt;</v>
      </c>
      <c r="Q1529" s="9" t="s">
        <v>974</v>
      </c>
      <c r="R1529" s="9" t="s">
        <v>969</v>
      </c>
      <c r="S1529" s="9">
        <f t="shared" si="143"/>
        <v>648468</v>
      </c>
      <c r="T1529" s="9">
        <f t="shared" si="144"/>
        <v>8589</v>
      </c>
    </row>
    <row r="1530" spans="1:20" x14ac:dyDescent="0.25">
      <c r="A1530" s="9">
        <v>29</v>
      </c>
      <c r="B1530" s="9" t="s">
        <v>13</v>
      </c>
      <c r="C1530" s="9" t="s">
        <v>919</v>
      </c>
      <c r="D1530" s="9" t="s">
        <v>226</v>
      </c>
      <c r="E1530" s="9" t="s">
        <v>224</v>
      </c>
      <c r="F1530" s="9" t="s">
        <v>5</v>
      </c>
      <c r="G1530" s="9" t="s">
        <v>354</v>
      </c>
      <c r="H1530" s="9" t="s">
        <v>346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40"/>
        <v>39_195-200</v>
      </c>
      <c r="O1530" s="17" t="str">
        <f t="shared" si="141"/>
        <v>19_190-200</v>
      </c>
      <c r="P1530" s="17" t="str">
        <f t="shared" si="142"/>
        <v>08_80&gt;</v>
      </c>
      <c r="Q1530" s="9" t="s">
        <v>974</v>
      </c>
      <c r="R1530" s="9" t="s">
        <v>969</v>
      </c>
      <c r="S1530" s="9">
        <f t="shared" si="143"/>
        <v>5785355</v>
      </c>
      <c r="T1530" s="9">
        <f t="shared" si="144"/>
        <v>76627</v>
      </c>
    </row>
    <row r="1531" spans="1:20" x14ac:dyDescent="0.25">
      <c r="A1531" s="9">
        <v>2809</v>
      </c>
      <c r="B1531" s="9" t="s">
        <v>13</v>
      </c>
      <c r="C1531" s="9" t="s">
        <v>621</v>
      </c>
      <c r="D1531" s="9" t="s">
        <v>225</v>
      </c>
      <c r="E1531" s="9" t="s">
        <v>224</v>
      </c>
      <c r="F1531" s="9" t="s">
        <v>5</v>
      </c>
      <c r="G1531" s="9" t="s">
        <v>183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40"/>
        <v>8_40-45</v>
      </c>
      <c r="O1531" s="17" t="str">
        <f t="shared" si="141"/>
        <v>4_40-50</v>
      </c>
      <c r="P1531" s="17" t="str">
        <f t="shared" si="142"/>
        <v>04_40-50</v>
      </c>
      <c r="Q1531" s="9" t="s">
        <v>974</v>
      </c>
      <c r="R1531" s="9" t="s">
        <v>969</v>
      </c>
      <c r="S1531" s="9">
        <f t="shared" si="143"/>
        <v>114076299</v>
      </c>
      <c r="T1531" s="9">
        <f t="shared" si="144"/>
        <v>1510944</v>
      </c>
    </row>
    <row r="1532" spans="1:20" x14ac:dyDescent="0.25">
      <c r="A1532" s="9">
        <v>9</v>
      </c>
      <c r="B1532" s="9" t="s">
        <v>13</v>
      </c>
      <c r="C1532" s="9" t="s">
        <v>838</v>
      </c>
      <c r="D1532" s="9" t="s">
        <v>225</v>
      </c>
      <c r="E1532" s="9" t="s">
        <v>224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40"/>
        <v>13_65-70</v>
      </c>
      <c r="O1532" s="17" t="str">
        <f t="shared" si="141"/>
        <v>6_60-70</v>
      </c>
      <c r="P1532" s="17" t="str">
        <f t="shared" si="142"/>
        <v>06_60-70</v>
      </c>
      <c r="Q1532" s="9" t="s">
        <v>974</v>
      </c>
      <c r="R1532" s="9" t="s">
        <v>969</v>
      </c>
      <c r="S1532" s="9">
        <f t="shared" si="143"/>
        <v>618831</v>
      </c>
      <c r="T1532" s="9">
        <f t="shared" si="144"/>
        <v>8196</v>
      </c>
    </row>
    <row r="1533" spans="1:20" x14ac:dyDescent="0.25">
      <c r="A1533" s="9">
        <v>347</v>
      </c>
      <c r="B1533" s="9" t="s">
        <v>13</v>
      </c>
      <c r="C1533" s="9" t="s">
        <v>702</v>
      </c>
      <c r="D1533" s="9" t="s">
        <v>223</v>
      </c>
      <c r="E1533" s="9" t="s">
        <v>224</v>
      </c>
      <c r="F1533" s="9" t="s">
        <v>5</v>
      </c>
      <c r="G1533" s="9" t="s">
        <v>93</v>
      </c>
      <c r="H1533" s="9" t="s">
        <v>703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40"/>
        <v>6_30-35</v>
      </c>
      <c r="O1533" s="17" t="str">
        <f t="shared" si="141"/>
        <v>3_30-40</v>
      </c>
      <c r="P1533" s="17" t="str">
        <f t="shared" si="142"/>
        <v>03_30-40</v>
      </c>
      <c r="Q1533" s="9" t="s">
        <v>974</v>
      </c>
      <c r="R1533" s="9" t="s">
        <v>969</v>
      </c>
      <c r="S1533" s="9">
        <f t="shared" si="143"/>
        <v>11677591</v>
      </c>
      <c r="T1533" s="9">
        <f t="shared" si="144"/>
        <v>154670</v>
      </c>
    </row>
    <row r="1534" spans="1:20" x14ac:dyDescent="0.25">
      <c r="A1534" s="9">
        <v>145</v>
      </c>
      <c r="B1534" s="9" t="s">
        <v>13</v>
      </c>
      <c r="C1534" s="9" t="s">
        <v>201</v>
      </c>
      <c r="D1534" s="9" t="s">
        <v>223</v>
      </c>
      <c r="E1534" s="9" t="s">
        <v>224</v>
      </c>
      <c r="F1534" s="9" t="s">
        <v>5</v>
      </c>
      <c r="G1534" s="9" t="s">
        <v>183</v>
      </c>
      <c r="H1534" s="9" t="s">
        <v>182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40"/>
        <v>12_60-65</v>
      </c>
      <c r="O1534" s="17" t="str">
        <f t="shared" si="141"/>
        <v>6_60-70</v>
      </c>
      <c r="P1534" s="17" t="str">
        <f t="shared" si="142"/>
        <v>06_60-70</v>
      </c>
      <c r="Q1534" s="9" t="s">
        <v>974</v>
      </c>
      <c r="R1534" s="9" t="s">
        <v>969</v>
      </c>
      <c r="S1534" s="9">
        <f t="shared" si="143"/>
        <v>8761480</v>
      </c>
      <c r="T1534" s="9">
        <f t="shared" si="144"/>
        <v>116046</v>
      </c>
    </row>
    <row r="1535" spans="1:20" x14ac:dyDescent="0.25">
      <c r="A1535" s="9">
        <v>12</v>
      </c>
      <c r="B1535" s="9" t="s">
        <v>13</v>
      </c>
      <c r="C1535" s="9" t="s">
        <v>704</v>
      </c>
      <c r="D1535" s="9" t="s">
        <v>229</v>
      </c>
      <c r="E1535" s="9" t="s">
        <v>224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40"/>
        <v>12_60-65</v>
      </c>
      <c r="O1535" s="17" t="str">
        <f t="shared" si="141"/>
        <v>6_60-70</v>
      </c>
      <c r="P1535" s="17" t="str">
        <f t="shared" si="142"/>
        <v>06_60-70</v>
      </c>
      <c r="Q1535" s="9" t="s">
        <v>974</v>
      </c>
      <c r="R1535" s="9" t="s">
        <v>969</v>
      </c>
      <c r="S1535" s="9">
        <f t="shared" si="143"/>
        <v>733200</v>
      </c>
      <c r="T1535" s="9">
        <f t="shared" si="144"/>
        <v>9711</v>
      </c>
    </row>
    <row r="1536" spans="1:20" x14ac:dyDescent="0.25">
      <c r="A1536" s="9">
        <v>3</v>
      </c>
      <c r="B1536" s="9" t="s">
        <v>13</v>
      </c>
      <c r="C1536" s="9" t="s">
        <v>920</v>
      </c>
      <c r="D1536" s="9" t="s">
        <v>223</v>
      </c>
      <c r="E1536" s="9" t="s">
        <v>224</v>
      </c>
      <c r="F1536" s="9" t="s">
        <v>5</v>
      </c>
      <c r="G1536" s="9" t="s">
        <v>183</v>
      </c>
      <c r="H1536" s="9" t="s">
        <v>175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40"/>
        <v>12_60-65</v>
      </c>
      <c r="O1536" s="17" t="str">
        <f t="shared" si="141"/>
        <v>6_60-70</v>
      </c>
      <c r="P1536" s="17" t="str">
        <f t="shared" si="142"/>
        <v>06_60-70</v>
      </c>
      <c r="Q1536" s="9" t="s">
        <v>974</v>
      </c>
      <c r="R1536" s="9" t="s">
        <v>969</v>
      </c>
      <c r="S1536" s="9">
        <f t="shared" si="143"/>
        <v>187650</v>
      </c>
      <c r="T1536" s="9">
        <f t="shared" si="144"/>
        <v>2485</v>
      </c>
    </row>
    <row r="1537" spans="1:20" x14ac:dyDescent="0.25">
      <c r="A1537" s="9">
        <v>9</v>
      </c>
      <c r="B1537" s="9" t="s">
        <v>13</v>
      </c>
      <c r="C1537" s="9" t="s">
        <v>583</v>
      </c>
      <c r="D1537" s="9" t="s">
        <v>229</v>
      </c>
      <c r="E1537" s="9" t="s">
        <v>224</v>
      </c>
      <c r="F1537" s="9" t="s">
        <v>5</v>
      </c>
      <c r="G1537" s="9" t="s">
        <v>525</v>
      </c>
      <c r="H1537" s="9" t="s">
        <v>404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40"/>
        <v>18_90-95</v>
      </c>
      <c r="O1537" s="17" t="str">
        <f t="shared" si="141"/>
        <v>9_90-100</v>
      </c>
      <c r="P1537" s="17" t="str">
        <f t="shared" si="142"/>
        <v>08_80&gt;</v>
      </c>
      <c r="Q1537" s="9" t="s">
        <v>974</v>
      </c>
      <c r="R1537" s="9" t="s">
        <v>969</v>
      </c>
      <c r="S1537" s="9">
        <f t="shared" si="143"/>
        <v>836811</v>
      </c>
      <c r="T1537" s="9">
        <f t="shared" si="144"/>
        <v>11084</v>
      </c>
    </row>
    <row r="1538" spans="1:20" x14ac:dyDescent="0.25">
      <c r="A1538" s="9">
        <v>197</v>
      </c>
      <c r="B1538" s="9" t="s">
        <v>13</v>
      </c>
      <c r="C1538" s="9" t="s">
        <v>407</v>
      </c>
      <c r="D1538" s="9" t="s">
        <v>226</v>
      </c>
      <c r="E1538" s="9" t="s">
        <v>224</v>
      </c>
      <c r="F1538" s="9" t="s">
        <v>5</v>
      </c>
      <c r="G1538" s="9" t="s">
        <v>354</v>
      </c>
      <c r="H1538" s="9" t="s">
        <v>408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40"/>
        <v>13_65-70</v>
      </c>
      <c r="O1538" s="17" t="str">
        <f t="shared" si="141"/>
        <v>6_60-70</v>
      </c>
      <c r="P1538" s="17" t="str">
        <f t="shared" si="142"/>
        <v>06_60-70</v>
      </c>
      <c r="Q1538" s="9" t="s">
        <v>974</v>
      </c>
      <c r="R1538" s="9" t="s">
        <v>969</v>
      </c>
      <c r="S1538" s="9">
        <f t="shared" si="143"/>
        <v>13465147</v>
      </c>
      <c r="T1538" s="9">
        <f t="shared" si="144"/>
        <v>178346</v>
      </c>
    </row>
    <row r="1539" spans="1:20" x14ac:dyDescent="0.25">
      <c r="A1539" s="9">
        <v>3</v>
      </c>
      <c r="B1539" s="9" t="s">
        <v>13</v>
      </c>
      <c r="C1539" s="9" t="s">
        <v>839</v>
      </c>
      <c r="D1539" s="9" t="s">
        <v>226</v>
      </c>
      <c r="E1539" s="9" t="s">
        <v>224</v>
      </c>
      <c r="F1539" s="9" t="s">
        <v>5</v>
      </c>
      <c r="G1539" s="9" t="s">
        <v>354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40"/>
        <v>22_110-115</v>
      </c>
      <c r="O1539" s="17" t="str">
        <f t="shared" si="141"/>
        <v>11_110-120</v>
      </c>
      <c r="P1539" s="17" t="str">
        <f t="shared" si="142"/>
        <v>08_80&gt;</v>
      </c>
      <c r="Q1539" s="9" t="s">
        <v>974</v>
      </c>
      <c r="R1539" s="9" t="s">
        <v>969</v>
      </c>
      <c r="S1539" s="9">
        <f t="shared" si="143"/>
        <v>340341</v>
      </c>
      <c r="T1539" s="9">
        <f t="shared" si="144"/>
        <v>4508</v>
      </c>
    </row>
    <row r="1540" spans="1:20" x14ac:dyDescent="0.25">
      <c r="A1540" s="9">
        <v>224</v>
      </c>
      <c r="B1540" s="9" t="s">
        <v>13</v>
      </c>
      <c r="C1540" s="9" t="s">
        <v>409</v>
      </c>
      <c r="D1540" s="9" t="s">
        <v>226</v>
      </c>
      <c r="E1540" s="9" t="s">
        <v>224</v>
      </c>
      <c r="F1540" s="9" t="s">
        <v>5</v>
      </c>
      <c r="G1540" s="9" t="s">
        <v>354</v>
      </c>
      <c r="H1540" s="9" t="s">
        <v>410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40"/>
        <v>20_100-105</v>
      </c>
      <c r="O1540" s="17" t="str">
        <f t="shared" si="141"/>
        <v>10_100-110</v>
      </c>
      <c r="P1540" s="17" t="str">
        <f t="shared" si="142"/>
        <v>08_80&gt;</v>
      </c>
      <c r="Q1540" s="9" t="s">
        <v>974</v>
      </c>
      <c r="R1540" s="9" t="s">
        <v>969</v>
      </c>
      <c r="S1540" s="9">
        <f t="shared" si="143"/>
        <v>22768032</v>
      </c>
      <c r="T1540" s="9">
        <f t="shared" si="144"/>
        <v>301563</v>
      </c>
    </row>
    <row r="1541" spans="1:20" x14ac:dyDescent="0.25">
      <c r="A1541" s="9">
        <v>9</v>
      </c>
      <c r="B1541" s="9" t="s">
        <v>13</v>
      </c>
      <c r="C1541" s="9" t="s">
        <v>840</v>
      </c>
      <c r="D1541" s="9" t="s">
        <v>226</v>
      </c>
      <c r="E1541" s="9" t="s">
        <v>224</v>
      </c>
      <c r="F1541" s="9" t="s">
        <v>1</v>
      </c>
      <c r="G1541" s="9" t="s">
        <v>71</v>
      </c>
      <c r="H1541" s="9" t="s">
        <v>841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40"/>
        <v>20_100-105</v>
      </c>
      <c r="O1541" s="17" t="str">
        <f t="shared" si="141"/>
        <v>10_100-110</v>
      </c>
      <c r="P1541" s="17" t="str">
        <f t="shared" si="142"/>
        <v>08_80&gt;</v>
      </c>
      <c r="Q1541" s="9" t="s">
        <v>974</v>
      </c>
      <c r="R1541" s="9" t="s">
        <v>969</v>
      </c>
      <c r="S1541" s="9">
        <f t="shared" si="143"/>
        <v>919512</v>
      </c>
      <c r="T1541" s="9">
        <f t="shared" si="144"/>
        <v>12179</v>
      </c>
    </row>
    <row r="1542" spans="1:20" x14ac:dyDescent="0.25">
      <c r="A1542" s="9">
        <v>36</v>
      </c>
      <c r="B1542" s="9" t="s">
        <v>13</v>
      </c>
      <c r="C1542" s="9" t="s">
        <v>199</v>
      </c>
      <c r="D1542" s="9" t="s">
        <v>226</v>
      </c>
      <c r="E1542" s="9" t="s">
        <v>224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40"/>
        <v>19_95-100</v>
      </c>
      <c r="O1542" s="17" t="str">
        <f t="shared" si="141"/>
        <v>9_90-100</v>
      </c>
      <c r="P1542" s="17" t="str">
        <f t="shared" si="142"/>
        <v>08_80&gt;</v>
      </c>
      <c r="Q1542" s="9" t="s">
        <v>974</v>
      </c>
      <c r="R1542" s="9" t="s">
        <v>969</v>
      </c>
      <c r="S1542" s="9">
        <f t="shared" si="143"/>
        <v>3575484</v>
      </c>
      <c r="T1542" s="9">
        <f t="shared" si="144"/>
        <v>47357</v>
      </c>
    </row>
    <row r="1543" spans="1:20" x14ac:dyDescent="0.25">
      <c r="A1543" s="9">
        <v>36</v>
      </c>
      <c r="B1543" s="9" t="s">
        <v>13</v>
      </c>
      <c r="C1543" s="9" t="s">
        <v>491</v>
      </c>
      <c r="D1543" s="9" t="s">
        <v>226</v>
      </c>
      <c r="E1543" s="9" t="s">
        <v>224</v>
      </c>
      <c r="F1543" s="9" t="s">
        <v>5</v>
      </c>
      <c r="G1543" s="9" t="s">
        <v>354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40"/>
        <v>26_130-135</v>
      </c>
      <c r="O1543" s="17" t="str">
        <f t="shared" si="141"/>
        <v>13_130-140</v>
      </c>
      <c r="P1543" s="17" t="str">
        <f t="shared" si="142"/>
        <v>08_80&gt;</v>
      </c>
      <c r="Q1543" s="9" t="s">
        <v>974</v>
      </c>
      <c r="R1543" s="9" t="s">
        <v>969</v>
      </c>
      <c r="S1543" s="9">
        <f t="shared" si="143"/>
        <v>4784652</v>
      </c>
      <c r="T1543" s="9">
        <f t="shared" si="144"/>
        <v>63373</v>
      </c>
    </row>
    <row r="1544" spans="1:20" x14ac:dyDescent="0.25">
      <c r="A1544" s="9">
        <v>20</v>
      </c>
      <c r="B1544" s="9" t="s">
        <v>13</v>
      </c>
      <c r="C1544" s="9" t="s">
        <v>707</v>
      </c>
      <c r="D1544" s="9" t="s">
        <v>230</v>
      </c>
      <c r="E1544" s="9" t="s">
        <v>228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40"/>
        <v>9_45-50</v>
      </c>
      <c r="O1544" s="17" t="str">
        <f t="shared" si="141"/>
        <v>4_40-50</v>
      </c>
      <c r="P1544" s="17" t="str">
        <f t="shared" si="142"/>
        <v>04_40-50</v>
      </c>
      <c r="Q1544" s="9" t="s">
        <v>974</v>
      </c>
      <c r="R1544" s="9" t="s">
        <v>969</v>
      </c>
      <c r="S1544" s="9">
        <f t="shared" si="143"/>
        <v>970860</v>
      </c>
      <c r="T1544" s="9">
        <f t="shared" si="144"/>
        <v>12859</v>
      </c>
    </row>
    <row r="1545" spans="1:20" x14ac:dyDescent="0.25">
      <c r="A1545" s="9">
        <v>37</v>
      </c>
      <c r="B1545" s="9" t="s">
        <v>13</v>
      </c>
      <c r="C1545" s="9" t="s">
        <v>156</v>
      </c>
      <c r="D1545" s="9" t="s">
        <v>229</v>
      </c>
      <c r="E1545" s="9" t="s">
        <v>228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40"/>
        <v>14_70-75</v>
      </c>
      <c r="O1545" s="17" t="str">
        <f t="shared" si="141"/>
        <v>7_70-80</v>
      </c>
      <c r="P1545" s="17" t="str">
        <f t="shared" si="142"/>
        <v>07_70-80</v>
      </c>
      <c r="Q1545" s="9" t="s">
        <v>974</v>
      </c>
      <c r="R1545" s="9" t="s">
        <v>969</v>
      </c>
      <c r="S1545" s="9">
        <f t="shared" si="143"/>
        <v>2638803</v>
      </c>
      <c r="T1545" s="9">
        <f t="shared" si="144"/>
        <v>34951</v>
      </c>
    </row>
    <row r="1546" spans="1:20" x14ac:dyDescent="0.25">
      <c r="A1546" s="9">
        <v>4690</v>
      </c>
      <c r="B1546" s="9" t="s">
        <v>13</v>
      </c>
      <c r="C1546" s="9" t="s">
        <v>463</v>
      </c>
      <c r="D1546" s="9" t="s">
        <v>229</v>
      </c>
      <c r="E1546" s="9" t="s">
        <v>228</v>
      </c>
      <c r="F1546" s="9" t="s">
        <v>5</v>
      </c>
      <c r="G1546" s="9" t="s">
        <v>170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40"/>
        <v>13_65-70</v>
      </c>
      <c r="O1546" s="17" t="str">
        <f t="shared" si="141"/>
        <v>6_60-70</v>
      </c>
      <c r="P1546" s="17" t="str">
        <f t="shared" si="142"/>
        <v>06_60-70</v>
      </c>
      <c r="Q1546" s="9" t="s">
        <v>974</v>
      </c>
      <c r="R1546" s="9" t="s">
        <v>969</v>
      </c>
      <c r="S1546" s="9">
        <f t="shared" si="143"/>
        <v>306510260</v>
      </c>
      <c r="T1546" s="9">
        <f t="shared" si="144"/>
        <v>4059739</v>
      </c>
    </row>
    <row r="1547" spans="1:20" x14ac:dyDescent="0.25">
      <c r="A1547" s="9">
        <v>800</v>
      </c>
      <c r="B1547" s="9" t="s">
        <v>13</v>
      </c>
      <c r="C1547" s="9" t="s">
        <v>459</v>
      </c>
      <c r="D1547" s="9" t="s">
        <v>223</v>
      </c>
      <c r="E1547" s="9" t="s">
        <v>228</v>
      </c>
      <c r="F1547" s="9" t="s">
        <v>5</v>
      </c>
      <c r="G1547" s="9" t="s">
        <v>170</v>
      </c>
      <c r="H1547" s="9" t="s">
        <v>460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40"/>
        <v>10_50-55</v>
      </c>
      <c r="O1547" s="17" t="str">
        <f t="shared" si="141"/>
        <v>5_50-60</v>
      </c>
      <c r="P1547" s="17" t="str">
        <f t="shared" si="142"/>
        <v>05_50-60</v>
      </c>
      <c r="Q1547" s="9" t="s">
        <v>974</v>
      </c>
      <c r="R1547" s="9" t="s">
        <v>969</v>
      </c>
      <c r="S1547" s="9">
        <f t="shared" si="143"/>
        <v>42371200</v>
      </c>
      <c r="T1547" s="9">
        <f t="shared" si="144"/>
        <v>561208</v>
      </c>
    </row>
    <row r="1548" spans="1:20" x14ac:dyDescent="0.25">
      <c r="A1548" s="9">
        <v>118</v>
      </c>
      <c r="B1548" s="9" t="s">
        <v>13</v>
      </c>
      <c r="C1548" s="9" t="s">
        <v>357</v>
      </c>
      <c r="D1548" s="9" t="s">
        <v>229</v>
      </c>
      <c r="E1548" s="9" t="s">
        <v>228</v>
      </c>
      <c r="F1548" s="9" t="s">
        <v>5</v>
      </c>
      <c r="G1548" s="9" t="s">
        <v>170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40"/>
        <v>16_80-85</v>
      </c>
      <c r="O1548" s="17" t="str">
        <f t="shared" si="141"/>
        <v>8_80-90</v>
      </c>
      <c r="P1548" s="17" t="str">
        <f t="shared" si="142"/>
        <v>08_80&gt;</v>
      </c>
      <c r="Q1548" s="9" t="s">
        <v>974</v>
      </c>
      <c r="R1548" s="9" t="s">
        <v>969</v>
      </c>
      <c r="S1548" s="9">
        <f t="shared" si="143"/>
        <v>9728982</v>
      </c>
      <c r="T1548" s="9">
        <f t="shared" si="144"/>
        <v>128861</v>
      </c>
    </row>
    <row r="1549" spans="1:20" x14ac:dyDescent="0.25">
      <c r="A1549" s="9">
        <v>37</v>
      </c>
      <c r="B1549" s="9" t="s">
        <v>13</v>
      </c>
      <c r="C1549" s="9" t="s">
        <v>708</v>
      </c>
      <c r="D1549" s="9" t="s">
        <v>229</v>
      </c>
      <c r="E1549" s="9" t="s">
        <v>228</v>
      </c>
      <c r="F1549" s="9" t="s">
        <v>5</v>
      </c>
      <c r="G1549" s="9" t="s">
        <v>525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40"/>
        <v>17_85-90</v>
      </c>
      <c r="O1549" s="17" t="str">
        <f t="shared" si="141"/>
        <v>8_80-90</v>
      </c>
      <c r="P1549" s="17" t="str">
        <f t="shared" si="142"/>
        <v>08_80&gt;</v>
      </c>
      <c r="Q1549" s="9" t="s">
        <v>974</v>
      </c>
      <c r="R1549" s="9" t="s">
        <v>969</v>
      </c>
      <c r="S1549" s="9">
        <f t="shared" si="143"/>
        <v>3213043</v>
      </c>
      <c r="T1549" s="9">
        <f t="shared" si="144"/>
        <v>42557</v>
      </c>
    </row>
    <row r="1550" spans="1:20" x14ac:dyDescent="0.25">
      <c r="A1550" s="9">
        <v>5</v>
      </c>
      <c r="B1550" s="9" t="s">
        <v>13</v>
      </c>
      <c r="C1550" s="9" t="s">
        <v>843</v>
      </c>
      <c r="D1550" s="9" t="s">
        <v>229</v>
      </c>
      <c r="E1550" s="9" t="s">
        <v>228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40"/>
        <v>18_90-95</v>
      </c>
      <c r="O1550" s="17" t="str">
        <f t="shared" si="141"/>
        <v>9_90-100</v>
      </c>
      <c r="P1550" s="17" t="str">
        <f t="shared" si="142"/>
        <v>08_80&gt;</v>
      </c>
      <c r="Q1550" s="9" t="s">
        <v>974</v>
      </c>
      <c r="R1550" s="9" t="s">
        <v>969</v>
      </c>
      <c r="S1550" s="9">
        <f t="shared" si="143"/>
        <v>450785</v>
      </c>
      <c r="T1550" s="9">
        <f t="shared" si="144"/>
        <v>5971</v>
      </c>
    </row>
    <row r="1551" spans="1:20" x14ac:dyDescent="0.25">
      <c r="A1551" s="9">
        <v>858</v>
      </c>
      <c r="B1551" s="9" t="s">
        <v>13</v>
      </c>
      <c r="C1551" s="9" t="s">
        <v>358</v>
      </c>
      <c r="D1551" s="9" t="s">
        <v>229</v>
      </c>
      <c r="E1551" s="9" t="s">
        <v>228</v>
      </c>
      <c r="F1551" s="9" t="s">
        <v>5</v>
      </c>
      <c r="G1551" s="9" t="s">
        <v>170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40"/>
        <v>17_85-90</v>
      </c>
      <c r="O1551" s="17" t="str">
        <f t="shared" si="141"/>
        <v>8_80-90</v>
      </c>
      <c r="P1551" s="17" t="str">
        <f t="shared" si="142"/>
        <v>08_80&gt;</v>
      </c>
      <c r="Q1551" s="9" t="s">
        <v>974</v>
      </c>
      <c r="R1551" s="9" t="s">
        <v>969</v>
      </c>
      <c r="S1551" s="9">
        <f t="shared" si="143"/>
        <v>73513440</v>
      </c>
      <c r="T1551" s="9">
        <f t="shared" si="144"/>
        <v>973688</v>
      </c>
    </row>
    <row r="1552" spans="1:20" x14ac:dyDescent="0.25">
      <c r="A1552" s="9">
        <v>445</v>
      </c>
      <c r="B1552" s="9" t="s">
        <v>13</v>
      </c>
      <c r="C1552" s="9" t="s">
        <v>492</v>
      </c>
      <c r="D1552" s="9" t="s">
        <v>229</v>
      </c>
      <c r="E1552" s="9" t="s">
        <v>228</v>
      </c>
      <c r="F1552" s="9" t="s">
        <v>5</v>
      </c>
      <c r="G1552" s="9" t="s">
        <v>354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40"/>
        <v>18_90-95</v>
      </c>
      <c r="O1552" s="17" t="str">
        <f t="shared" si="141"/>
        <v>9_90-100</v>
      </c>
      <c r="P1552" s="17" t="str">
        <f t="shared" si="142"/>
        <v>08_80&gt;</v>
      </c>
      <c r="Q1552" s="9" t="s">
        <v>974</v>
      </c>
      <c r="R1552" s="9" t="s">
        <v>969</v>
      </c>
      <c r="S1552" s="9">
        <f t="shared" si="143"/>
        <v>41530960</v>
      </c>
      <c r="T1552" s="9">
        <f t="shared" si="144"/>
        <v>550079</v>
      </c>
    </row>
    <row r="1553" spans="1:20" x14ac:dyDescent="0.25">
      <c r="A1553" s="9">
        <v>151</v>
      </c>
      <c r="B1553" s="9" t="s">
        <v>13</v>
      </c>
      <c r="C1553" s="9" t="s">
        <v>844</v>
      </c>
      <c r="D1553" s="9" t="s">
        <v>229</v>
      </c>
      <c r="E1553" s="9" t="s">
        <v>228</v>
      </c>
      <c r="F1553" s="9" t="s">
        <v>5</v>
      </c>
      <c r="G1553" s="9" t="s">
        <v>525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40"/>
        <v>18_90-95</v>
      </c>
      <c r="O1553" s="17" t="str">
        <f t="shared" si="141"/>
        <v>9_90-100</v>
      </c>
      <c r="P1553" s="17" t="str">
        <f t="shared" si="142"/>
        <v>08_80&gt;</v>
      </c>
      <c r="Q1553" s="9" t="s">
        <v>974</v>
      </c>
      <c r="R1553" s="9" t="s">
        <v>969</v>
      </c>
      <c r="S1553" s="9">
        <f t="shared" si="143"/>
        <v>14221784</v>
      </c>
      <c r="T1553" s="9">
        <f t="shared" si="144"/>
        <v>188368</v>
      </c>
    </row>
    <row r="1554" spans="1:20" x14ac:dyDescent="0.25">
      <c r="A1554" s="9">
        <v>6</v>
      </c>
      <c r="B1554" s="9" t="s">
        <v>13</v>
      </c>
      <c r="C1554" s="9" t="s">
        <v>132</v>
      </c>
      <c r="D1554" s="9" t="s">
        <v>225</v>
      </c>
      <c r="E1554" s="9" t="s">
        <v>228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40"/>
        <v>17_85-90</v>
      </c>
      <c r="O1554" s="17" t="str">
        <f t="shared" si="141"/>
        <v>8_80-90</v>
      </c>
      <c r="P1554" s="17" t="str">
        <f t="shared" si="142"/>
        <v>08_80&gt;</v>
      </c>
      <c r="Q1554" s="9" t="s">
        <v>974</v>
      </c>
      <c r="R1554" s="9" t="s">
        <v>969</v>
      </c>
      <c r="S1554" s="9">
        <f t="shared" si="143"/>
        <v>514080</v>
      </c>
      <c r="T1554" s="9">
        <f t="shared" si="144"/>
        <v>6809</v>
      </c>
    </row>
    <row r="1555" spans="1:20" x14ac:dyDescent="0.25">
      <c r="A1555" s="9">
        <v>87</v>
      </c>
      <c r="B1555" s="9" t="s">
        <v>13</v>
      </c>
      <c r="C1555" s="9" t="s">
        <v>412</v>
      </c>
      <c r="D1555" s="9" t="s">
        <v>225</v>
      </c>
      <c r="E1555" s="9" t="s">
        <v>228</v>
      </c>
      <c r="F1555" s="9" t="s">
        <v>5</v>
      </c>
      <c r="G1555" s="9" t="s">
        <v>170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40"/>
        <v>17_85-90</v>
      </c>
      <c r="O1555" s="17" t="str">
        <f t="shared" si="141"/>
        <v>8_80-90</v>
      </c>
      <c r="P1555" s="17" t="str">
        <f t="shared" si="142"/>
        <v>08_80&gt;</v>
      </c>
      <c r="Q1555" s="9" t="s">
        <v>974</v>
      </c>
      <c r="R1555" s="9" t="s">
        <v>969</v>
      </c>
      <c r="S1555" s="9">
        <f t="shared" si="143"/>
        <v>7419099</v>
      </c>
      <c r="T1555" s="9">
        <f t="shared" si="144"/>
        <v>98266</v>
      </c>
    </row>
    <row r="1556" spans="1:20" x14ac:dyDescent="0.25">
      <c r="A1556" s="9">
        <v>104</v>
      </c>
      <c r="B1556" s="9" t="s">
        <v>13</v>
      </c>
      <c r="C1556" s="9" t="s">
        <v>418</v>
      </c>
      <c r="D1556" s="9" t="s">
        <v>225</v>
      </c>
      <c r="E1556" s="9" t="s">
        <v>228</v>
      </c>
      <c r="F1556" s="9" t="s">
        <v>5</v>
      </c>
      <c r="G1556" s="9" t="s">
        <v>170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40"/>
        <v>17_85-90</v>
      </c>
      <c r="O1556" s="17" t="str">
        <f t="shared" si="141"/>
        <v>8_80-90</v>
      </c>
      <c r="P1556" s="17" t="str">
        <f t="shared" si="142"/>
        <v>08_80&gt;</v>
      </c>
      <c r="Q1556" s="9" t="s">
        <v>974</v>
      </c>
      <c r="R1556" s="9" t="s">
        <v>969</v>
      </c>
      <c r="S1556" s="9">
        <f t="shared" si="143"/>
        <v>9322872</v>
      </c>
      <c r="T1556" s="9">
        <f t="shared" si="144"/>
        <v>123482</v>
      </c>
    </row>
    <row r="1557" spans="1:20" x14ac:dyDescent="0.25">
      <c r="A1557" s="9">
        <v>200</v>
      </c>
      <c r="B1557" s="9" t="s">
        <v>13</v>
      </c>
      <c r="C1557" s="9" t="s">
        <v>710</v>
      </c>
      <c r="D1557" s="9" t="s">
        <v>223</v>
      </c>
      <c r="E1557" s="9" t="s">
        <v>228</v>
      </c>
      <c r="F1557" s="9" t="s">
        <v>5</v>
      </c>
      <c r="G1557" s="9" t="s">
        <v>525</v>
      </c>
      <c r="H1557" s="9" t="s">
        <v>570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40"/>
        <v>18_90-95</v>
      </c>
      <c r="O1557" s="17" t="str">
        <f t="shared" si="141"/>
        <v>9_90-100</v>
      </c>
      <c r="P1557" s="17" t="str">
        <f t="shared" si="142"/>
        <v>08_80&gt;</v>
      </c>
      <c r="Q1557" s="9" t="s">
        <v>974</v>
      </c>
      <c r="R1557" s="9" t="s">
        <v>969</v>
      </c>
      <c r="S1557" s="9">
        <f t="shared" si="143"/>
        <v>18198000</v>
      </c>
      <c r="T1557" s="9">
        <f t="shared" si="144"/>
        <v>241033</v>
      </c>
    </row>
    <row r="1558" spans="1:20" x14ac:dyDescent="0.25">
      <c r="A1558" s="9">
        <v>165</v>
      </c>
      <c r="B1558" s="9" t="s">
        <v>13</v>
      </c>
      <c r="C1558" s="9" t="s">
        <v>622</v>
      </c>
      <c r="D1558" s="9" t="s">
        <v>230</v>
      </c>
      <c r="E1558" s="9" t="s">
        <v>228</v>
      </c>
      <c r="F1558" s="9" t="s">
        <v>5</v>
      </c>
      <c r="G1558" s="9" t="s">
        <v>170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40"/>
        <v>23_115-120</v>
      </c>
      <c r="O1558" s="17" t="str">
        <f t="shared" si="141"/>
        <v>11_110-120</v>
      </c>
      <c r="P1558" s="17" t="str">
        <f t="shared" si="142"/>
        <v>08_80&gt;</v>
      </c>
      <c r="Q1558" s="9" t="s">
        <v>974</v>
      </c>
      <c r="R1558" s="9" t="s">
        <v>969</v>
      </c>
      <c r="S1558" s="9">
        <f t="shared" si="143"/>
        <v>19140000</v>
      </c>
      <c r="T1558" s="9">
        <f t="shared" si="144"/>
        <v>253510</v>
      </c>
    </row>
    <row r="1559" spans="1:20" x14ac:dyDescent="0.25">
      <c r="A1559" s="9">
        <v>14</v>
      </c>
      <c r="B1559" s="9" t="s">
        <v>13</v>
      </c>
      <c r="C1559" s="9" t="s">
        <v>846</v>
      </c>
      <c r="D1559" s="9" t="s">
        <v>230</v>
      </c>
      <c r="E1559" s="9" t="s">
        <v>228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40"/>
        <v>37_185-190</v>
      </c>
      <c r="O1559" s="17" t="str">
        <f t="shared" si="141"/>
        <v>18_180-190</v>
      </c>
      <c r="P1559" s="17" t="str">
        <f t="shared" si="142"/>
        <v>08_80&gt;</v>
      </c>
      <c r="Q1559" s="9" t="s">
        <v>974</v>
      </c>
      <c r="R1559" s="9" t="s">
        <v>969</v>
      </c>
      <c r="S1559" s="9">
        <f t="shared" si="143"/>
        <v>2590000</v>
      </c>
      <c r="T1559" s="9">
        <f t="shared" si="144"/>
        <v>34305</v>
      </c>
    </row>
    <row r="1560" spans="1:20" x14ac:dyDescent="0.25">
      <c r="A1560" s="9">
        <v>46</v>
      </c>
      <c r="B1560" s="9" t="s">
        <v>13</v>
      </c>
      <c r="C1560" s="9" t="s">
        <v>356</v>
      </c>
      <c r="D1560" s="9" t="s">
        <v>229</v>
      </c>
      <c r="E1560" s="9" t="s">
        <v>228</v>
      </c>
      <c r="F1560" s="9" t="s">
        <v>5</v>
      </c>
      <c r="G1560" s="9" t="s">
        <v>170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40"/>
        <v>19_95-100</v>
      </c>
      <c r="O1560" s="17" t="str">
        <f t="shared" si="141"/>
        <v>9_90-100</v>
      </c>
      <c r="P1560" s="17" t="str">
        <f t="shared" si="142"/>
        <v>08_80&gt;</v>
      </c>
      <c r="Q1560" s="9" t="s">
        <v>974</v>
      </c>
      <c r="R1560" s="9" t="s">
        <v>969</v>
      </c>
      <c r="S1560" s="9">
        <f t="shared" si="143"/>
        <v>4569824</v>
      </c>
      <c r="T1560" s="9">
        <f t="shared" si="144"/>
        <v>60527</v>
      </c>
    </row>
    <row r="1561" spans="1:20" x14ac:dyDescent="0.25">
      <c r="A1561" s="9">
        <v>35</v>
      </c>
      <c r="B1561" s="9" t="s">
        <v>13</v>
      </c>
      <c r="C1561" s="9" t="s">
        <v>921</v>
      </c>
      <c r="D1561" s="9" t="s">
        <v>229</v>
      </c>
      <c r="E1561" s="9" t="s">
        <v>228</v>
      </c>
      <c r="F1561" s="9" t="s">
        <v>5</v>
      </c>
      <c r="G1561" s="9" t="s">
        <v>525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40"/>
        <v>19_95-100</v>
      </c>
      <c r="O1561" s="17" t="str">
        <f t="shared" si="141"/>
        <v>9_90-100</v>
      </c>
      <c r="P1561" s="17" t="str">
        <f t="shared" si="142"/>
        <v>08_80&gt;</v>
      </c>
      <c r="Q1561" s="9" t="s">
        <v>974</v>
      </c>
      <c r="R1561" s="9" t="s">
        <v>969</v>
      </c>
      <c r="S1561" s="9">
        <f t="shared" si="143"/>
        <v>3410050</v>
      </c>
      <c r="T1561" s="9">
        <f t="shared" si="144"/>
        <v>45166</v>
      </c>
    </row>
    <row r="1562" spans="1:20" x14ac:dyDescent="0.25">
      <c r="A1562" s="9">
        <v>6</v>
      </c>
      <c r="B1562" s="9" t="s">
        <v>13</v>
      </c>
      <c r="C1562" s="9" t="s">
        <v>922</v>
      </c>
      <c r="D1562" s="9" t="s">
        <v>229</v>
      </c>
      <c r="E1562" s="9" t="s">
        <v>228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40"/>
        <v>17_85-90</v>
      </c>
      <c r="O1562" s="17" t="str">
        <f t="shared" si="141"/>
        <v>8_80-90</v>
      </c>
      <c r="P1562" s="17" t="str">
        <f t="shared" si="142"/>
        <v>08_80&gt;</v>
      </c>
      <c r="Q1562" s="9" t="s">
        <v>974</v>
      </c>
      <c r="R1562" s="9" t="s">
        <v>969</v>
      </c>
      <c r="S1562" s="9">
        <f t="shared" si="143"/>
        <v>521040</v>
      </c>
      <c r="T1562" s="9">
        <f t="shared" si="144"/>
        <v>6901</v>
      </c>
    </row>
    <row r="1563" spans="1:20" x14ac:dyDescent="0.25">
      <c r="A1563" s="9">
        <v>168</v>
      </c>
      <c r="B1563" s="9" t="s">
        <v>13</v>
      </c>
      <c r="C1563" s="9" t="s">
        <v>413</v>
      </c>
      <c r="D1563" s="9" t="s">
        <v>229</v>
      </c>
      <c r="E1563" s="9" t="s">
        <v>228</v>
      </c>
      <c r="F1563" s="9" t="s">
        <v>5</v>
      </c>
      <c r="G1563" s="9" t="s">
        <v>170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40"/>
        <v>21_105-110</v>
      </c>
      <c r="O1563" s="17" t="str">
        <f t="shared" si="141"/>
        <v>10_100-110</v>
      </c>
      <c r="P1563" s="17" t="str">
        <f t="shared" si="142"/>
        <v>08_80&gt;</v>
      </c>
      <c r="Q1563" s="9" t="s">
        <v>974</v>
      </c>
      <c r="R1563" s="9" t="s">
        <v>969</v>
      </c>
      <c r="S1563" s="9">
        <f t="shared" si="143"/>
        <v>17794392</v>
      </c>
      <c r="T1563" s="9">
        <f t="shared" si="144"/>
        <v>235687</v>
      </c>
    </row>
    <row r="1564" spans="1:20" x14ac:dyDescent="0.25">
      <c r="A1564" s="9">
        <v>3</v>
      </c>
      <c r="B1564" s="9" t="s">
        <v>13</v>
      </c>
      <c r="C1564" s="9" t="s">
        <v>711</v>
      </c>
      <c r="D1564" s="9" t="s">
        <v>229</v>
      </c>
      <c r="E1564" s="9" t="s">
        <v>228</v>
      </c>
      <c r="F1564" s="9" t="s">
        <v>5</v>
      </c>
      <c r="G1564" s="9" t="s">
        <v>170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40"/>
        <v>26_130-135</v>
      </c>
      <c r="O1564" s="17" t="str">
        <f t="shared" si="141"/>
        <v>13_130-140</v>
      </c>
      <c r="P1564" s="17" t="str">
        <f t="shared" si="142"/>
        <v>08_80&gt;</v>
      </c>
      <c r="Q1564" s="9" t="s">
        <v>974</v>
      </c>
      <c r="R1564" s="9" t="s">
        <v>969</v>
      </c>
      <c r="S1564" s="9">
        <f t="shared" si="143"/>
        <v>400500</v>
      </c>
      <c r="T1564" s="9">
        <f t="shared" si="144"/>
        <v>5305</v>
      </c>
    </row>
    <row r="1565" spans="1:20" x14ac:dyDescent="0.25">
      <c r="A1565" s="9">
        <v>78</v>
      </c>
      <c r="B1565" s="9" t="s">
        <v>13</v>
      </c>
      <c r="C1565" s="9" t="s">
        <v>923</v>
      </c>
      <c r="D1565" s="9" t="s">
        <v>229</v>
      </c>
      <c r="E1565" s="9" t="s">
        <v>228</v>
      </c>
      <c r="F1565" s="9" t="s">
        <v>5</v>
      </c>
      <c r="G1565" s="9" t="s">
        <v>525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40"/>
        <v>17_85-90</v>
      </c>
      <c r="O1565" s="17" t="str">
        <f t="shared" si="141"/>
        <v>8_80-90</v>
      </c>
      <c r="P1565" s="17" t="str">
        <f t="shared" si="142"/>
        <v>08_80&gt;</v>
      </c>
      <c r="Q1565" s="9" t="s">
        <v>974</v>
      </c>
      <c r="R1565" s="9" t="s">
        <v>969</v>
      </c>
      <c r="S1565" s="9">
        <f t="shared" si="143"/>
        <v>6661200</v>
      </c>
      <c r="T1565" s="9">
        <f t="shared" si="144"/>
        <v>88228</v>
      </c>
    </row>
    <row r="1566" spans="1:20" x14ac:dyDescent="0.25">
      <c r="A1566" s="9">
        <v>28</v>
      </c>
      <c r="B1566" s="9" t="s">
        <v>13</v>
      </c>
      <c r="C1566" s="9" t="s">
        <v>924</v>
      </c>
      <c r="D1566" s="9" t="s">
        <v>225</v>
      </c>
      <c r="E1566" s="9" t="s">
        <v>228</v>
      </c>
      <c r="F1566" s="9" t="s">
        <v>5</v>
      </c>
      <c r="G1566" s="9" t="s">
        <v>525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40"/>
        <v>20_100-105</v>
      </c>
      <c r="O1566" s="17" t="str">
        <f t="shared" si="141"/>
        <v>10_100-110</v>
      </c>
      <c r="P1566" s="17" t="str">
        <f t="shared" si="142"/>
        <v>08_80&gt;</v>
      </c>
      <c r="Q1566" s="9" t="s">
        <v>974</v>
      </c>
      <c r="R1566" s="9" t="s">
        <v>969</v>
      </c>
      <c r="S1566" s="9">
        <f t="shared" si="143"/>
        <v>2832732</v>
      </c>
      <c r="T1566" s="9">
        <f t="shared" si="144"/>
        <v>37520</v>
      </c>
    </row>
    <row r="1567" spans="1:20" x14ac:dyDescent="0.25">
      <c r="A1567" s="9">
        <v>3</v>
      </c>
      <c r="B1567" s="9" t="s">
        <v>13</v>
      </c>
      <c r="C1567" s="9" t="s">
        <v>464</v>
      </c>
      <c r="D1567" s="9" t="s">
        <v>225</v>
      </c>
      <c r="E1567" s="9" t="s">
        <v>228</v>
      </c>
      <c r="F1567" s="9" t="s">
        <v>5</v>
      </c>
      <c r="G1567" s="9" t="s">
        <v>170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40"/>
        <v>32_160-165</v>
      </c>
      <c r="O1567" s="17" t="str">
        <f t="shared" si="141"/>
        <v>16_160-170</v>
      </c>
      <c r="P1567" s="17" t="str">
        <f t="shared" si="142"/>
        <v>08_80&gt;</v>
      </c>
      <c r="Q1567" s="9" t="s">
        <v>974</v>
      </c>
      <c r="R1567" s="9" t="s">
        <v>969</v>
      </c>
      <c r="S1567" s="9">
        <f t="shared" si="143"/>
        <v>492420</v>
      </c>
      <c r="T1567" s="9">
        <f t="shared" si="144"/>
        <v>6522</v>
      </c>
    </row>
    <row r="1568" spans="1:20" x14ac:dyDescent="0.25">
      <c r="A1568" s="9">
        <v>37</v>
      </c>
      <c r="B1568" s="9" t="s">
        <v>13</v>
      </c>
      <c r="C1568" s="9" t="s">
        <v>844</v>
      </c>
      <c r="D1568" s="9" t="s">
        <v>229</v>
      </c>
      <c r="E1568" s="9" t="s">
        <v>228</v>
      </c>
      <c r="F1568" s="9" t="s">
        <v>5</v>
      </c>
      <c r="G1568" s="9" t="s">
        <v>525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40"/>
        <v>18_90-95</v>
      </c>
      <c r="O1568" s="17" t="str">
        <f t="shared" si="141"/>
        <v>9_90-100</v>
      </c>
      <c r="P1568" s="17" t="str">
        <f t="shared" si="142"/>
        <v>08_80&gt;</v>
      </c>
      <c r="Q1568" s="9" t="s">
        <v>974</v>
      </c>
      <c r="R1568" s="9" t="s">
        <v>969</v>
      </c>
      <c r="S1568" s="9">
        <f t="shared" si="143"/>
        <v>3484808</v>
      </c>
      <c r="T1568" s="9">
        <f t="shared" si="144"/>
        <v>46156</v>
      </c>
    </row>
    <row r="1569" spans="1:20" x14ac:dyDescent="0.25">
      <c r="A1569" s="9">
        <v>3</v>
      </c>
      <c r="B1569" s="9" t="s">
        <v>13</v>
      </c>
      <c r="C1569" s="9" t="s">
        <v>712</v>
      </c>
      <c r="D1569" s="9" t="s">
        <v>229</v>
      </c>
      <c r="E1569" s="9" t="s">
        <v>228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40"/>
        <v>70_350-355</v>
      </c>
      <c r="O1569" s="17" t="str">
        <f t="shared" si="141"/>
        <v>35_350-360</v>
      </c>
      <c r="P1569" s="17" t="str">
        <f t="shared" si="142"/>
        <v>08_80&gt;</v>
      </c>
      <c r="Q1569" s="9" t="s">
        <v>974</v>
      </c>
      <c r="R1569" s="9" t="s">
        <v>969</v>
      </c>
      <c r="S1569" s="9">
        <f t="shared" si="143"/>
        <v>1053744</v>
      </c>
      <c r="T1569" s="9">
        <f t="shared" si="144"/>
        <v>13957</v>
      </c>
    </row>
    <row r="1570" spans="1:20" x14ac:dyDescent="0.25">
      <c r="A1570" s="9">
        <v>3</v>
      </c>
      <c r="B1570" s="9" t="s">
        <v>13</v>
      </c>
      <c r="C1570" s="9" t="s">
        <v>465</v>
      </c>
      <c r="D1570" s="9" t="s">
        <v>231</v>
      </c>
      <c r="E1570" s="9" t="s">
        <v>228</v>
      </c>
      <c r="F1570" s="9" t="s">
        <v>5</v>
      </c>
      <c r="G1570" s="9" t="s">
        <v>354</v>
      </c>
      <c r="H1570" s="9" t="s">
        <v>188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40"/>
        <v>19_95-100</v>
      </c>
      <c r="O1570" s="17" t="str">
        <f t="shared" si="141"/>
        <v>9_90-100</v>
      </c>
      <c r="P1570" s="17" t="str">
        <f t="shared" si="142"/>
        <v>08_80&gt;</v>
      </c>
      <c r="Q1570" s="9" t="s">
        <v>974</v>
      </c>
      <c r="R1570" s="9" t="s">
        <v>969</v>
      </c>
      <c r="S1570" s="9">
        <f t="shared" si="143"/>
        <v>293340</v>
      </c>
      <c r="T1570" s="9">
        <f t="shared" si="144"/>
        <v>3885</v>
      </c>
    </row>
    <row r="1571" spans="1:20" x14ac:dyDescent="0.25">
      <c r="A1571" s="9">
        <v>20</v>
      </c>
      <c r="B1571" s="9" t="s">
        <v>13</v>
      </c>
      <c r="C1571" s="9" t="s">
        <v>419</v>
      </c>
      <c r="D1571" s="9" t="s">
        <v>231</v>
      </c>
      <c r="E1571" s="9" t="s">
        <v>228</v>
      </c>
      <c r="F1571" s="9" t="s">
        <v>5</v>
      </c>
      <c r="G1571" s="9" t="s">
        <v>354</v>
      </c>
      <c r="H1571" s="9" t="s">
        <v>420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40"/>
        <v>25_125-130</v>
      </c>
      <c r="O1571" s="17" t="str">
        <f t="shared" si="141"/>
        <v>12_120-130</v>
      </c>
      <c r="P1571" s="17" t="str">
        <f t="shared" si="142"/>
        <v>08_80&gt;</v>
      </c>
      <c r="Q1571" s="9" t="s">
        <v>974</v>
      </c>
      <c r="R1571" s="9" t="s">
        <v>969</v>
      </c>
      <c r="S1571" s="9">
        <f t="shared" si="143"/>
        <v>2561960</v>
      </c>
      <c r="T1571" s="9">
        <f t="shared" si="144"/>
        <v>33933</v>
      </c>
    </row>
    <row r="1572" spans="1:20" x14ac:dyDescent="0.25">
      <c r="A1572" s="9">
        <v>3</v>
      </c>
      <c r="B1572" s="9" t="s">
        <v>13</v>
      </c>
      <c r="C1572" s="9" t="s">
        <v>851</v>
      </c>
      <c r="D1572" s="9" t="s">
        <v>231</v>
      </c>
      <c r="E1572" s="9" t="s">
        <v>228</v>
      </c>
      <c r="F1572" s="9" t="s">
        <v>5</v>
      </c>
      <c r="G1572" s="9" t="s">
        <v>525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40"/>
        <v>25_125-130</v>
      </c>
      <c r="O1572" s="17" t="str">
        <f t="shared" si="141"/>
        <v>12_120-130</v>
      </c>
      <c r="P1572" s="17" t="str">
        <f t="shared" si="142"/>
        <v>08_80&gt;</v>
      </c>
      <c r="Q1572" s="9" t="s">
        <v>974</v>
      </c>
      <c r="R1572" s="9" t="s">
        <v>969</v>
      </c>
      <c r="S1572" s="9">
        <f t="shared" si="143"/>
        <v>378606</v>
      </c>
      <c r="T1572" s="9">
        <f t="shared" si="144"/>
        <v>5015</v>
      </c>
    </row>
    <row r="1573" spans="1:20" x14ac:dyDescent="0.25">
      <c r="A1573" s="9">
        <v>3</v>
      </c>
      <c r="B1573" s="9" t="s">
        <v>13</v>
      </c>
      <c r="C1573" s="9" t="s">
        <v>713</v>
      </c>
      <c r="D1573" s="9" t="s">
        <v>231</v>
      </c>
      <c r="E1573" s="9" t="s">
        <v>228</v>
      </c>
      <c r="F1573" s="9" t="s">
        <v>5</v>
      </c>
      <c r="G1573" s="9" t="s">
        <v>354</v>
      </c>
      <c r="H1573" s="9" t="s">
        <v>405</v>
      </c>
      <c r="I1573" s="9">
        <v>15</v>
      </c>
      <c r="J1573" s="9" t="s">
        <v>714</v>
      </c>
      <c r="L1573" s="9" t="s">
        <v>50</v>
      </c>
      <c r="M1573" s="9">
        <v>220484</v>
      </c>
      <c r="N1573" s="17" t="str">
        <f t="shared" si="140"/>
        <v>44_220-225</v>
      </c>
      <c r="O1573" s="17" t="str">
        <f t="shared" si="141"/>
        <v>22_220-230</v>
      </c>
      <c r="P1573" s="17" t="str">
        <f t="shared" si="142"/>
        <v>08_80&gt;</v>
      </c>
      <c r="Q1573" s="9" t="s">
        <v>974</v>
      </c>
      <c r="R1573" s="9" t="s">
        <v>969</v>
      </c>
      <c r="S1573" s="9">
        <f t="shared" si="143"/>
        <v>661452</v>
      </c>
      <c r="T1573" s="9">
        <f t="shared" si="144"/>
        <v>8761</v>
      </c>
    </row>
    <row r="1574" spans="1:20" x14ac:dyDescent="0.25">
      <c r="A1574" s="9">
        <v>28</v>
      </c>
      <c r="B1574" s="9" t="s">
        <v>13</v>
      </c>
      <c r="C1574" s="9" t="s">
        <v>414</v>
      </c>
      <c r="D1574" s="9" t="s">
        <v>231</v>
      </c>
      <c r="E1574" s="9" t="s">
        <v>228</v>
      </c>
      <c r="F1574" s="9" t="s">
        <v>5</v>
      </c>
      <c r="G1574" s="9" t="s">
        <v>354</v>
      </c>
      <c r="H1574" s="9" t="s">
        <v>415</v>
      </c>
      <c r="I1574" s="9">
        <v>15</v>
      </c>
      <c r="J1574" s="9" t="s">
        <v>416</v>
      </c>
      <c r="L1574" s="9" t="s">
        <v>50</v>
      </c>
      <c r="M1574" s="9">
        <v>272743</v>
      </c>
      <c r="N1574" s="17" t="str">
        <f t="shared" si="140"/>
        <v>54_270-275</v>
      </c>
      <c r="O1574" s="17" t="str">
        <f t="shared" si="141"/>
        <v>27_270-280</v>
      </c>
      <c r="P1574" s="17" t="str">
        <f t="shared" si="142"/>
        <v>08_80&gt;</v>
      </c>
      <c r="Q1574" s="9" t="s">
        <v>974</v>
      </c>
      <c r="R1574" s="9" t="s">
        <v>969</v>
      </c>
      <c r="S1574" s="9">
        <f t="shared" si="143"/>
        <v>7636804</v>
      </c>
      <c r="T1574" s="9">
        <f t="shared" si="144"/>
        <v>101150</v>
      </c>
    </row>
    <row r="1575" spans="1:20" x14ac:dyDescent="0.25">
      <c r="A1575" s="9">
        <v>23</v>
      </c>
      <c r="B1575" s="9" t="s">
        <v>13</v>
      </c>
      <c r="C1575" s="9" t="s">
        <v>421</v>
      </c>
      <c r="D1575" s="9" t="s">
        <v>231</v>
      </c>
      <c r="E1575" s="9" t="s">
        <v>228</v>
      </c>
      <c r="F1575" s="9" t="s">
        <v>5</v>
      </c>
      <c r="G1575" s="9" t="s">
        <v>354</v>
      </c>
      <c r="H1575" s="9" t="s">
        <v>422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40"/>
        <v>50_250-255</v>
      </c>
      <c r="O1575" s="17" t="str">
        <f t="shared" si="141"/>
        <v>25_250-260</v>
      </c>
      <c r="P1575" s="17" t="str">
        <f t="shared" si="142"/>
        <v>08_80&gt;</v>
      </c>
      <c r="Q1575" s="9" t="s">
        <v>974</v>
      </c>
      <c r="R1575" s="9" t="s">
        <v>969</v>
      </c>
      <c r="S1575" s="9">
        <f t="shared" si="143"/>
        <v>5860285</v>
      </c>
      <c r="T1575" s="9">
        <f t="shared" si="144"/>
        <v>77620</v>
      </c>
    </row>
    <row r="1576" spans="1:20" x14ac:dyDescent="0.25">
      <c r="A1576" s="9">
        <v>29</v>
      </c>
      <c r="B1576" s="9" t="s">
        <v>13</v>
      </c>
      <c r="C1576" s="9" t="s">
        <v>461</v>
      </c>
      <c r="D1576" s="9" t="s">
        <v>231</v>
      </c>
      <c r="E1576" s="9" t="s">
        <v>228</v>
      </c>
      <c r="F1576" s="9" t="s">
        <v>5</v>
      </c>
      <c r="G1576" s="9" t="s">
        <v>354</v>
      </c>
      <c r="H1576" s="9" t="s">
        <v>158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40"/>
        <v>59_295-300</v>
      </c>
      <c r="O1576" s="17" t="str">
        <f t="shared" si="141"/>
        <v>29_290-300</v>
      </c>
      <c r="P1576" s="17" t="str">
        <f t="shared" si="142"/>
        <v>08_80&gt;</v>
      </c>
      <c r="Q1576" s="9" t="s">
        <v>974</v>
      </c>
      <c r="R1576" s="9" t="s">
        <v>969</v>
      </c>
      <c r="S1576" s="9">
        <f t="shared" si="143"/>
        <v>8667926</v>
      </c>
      <c r="T1576" s="9">
        <f t="shared" si="144"/>
        <v>114807</v>
      </c>
    </row>
    <row r="1577" spans="1:20" x14ac:dyDescent="0.25">
      <c r="A1577" s="9">
        <v>439</v>
      </c>
      <c r="B1577" s="9" t="s">
        <v>13</v>
      </c>
      <c r="C1577" s="9" t="s">
        <v>852</v>
      </c>
      <c r="D1577" s="9" t="s">
        <v>229</v>
      </c>
      <c r="E1577" s="9" t="s">
        <v>228</v>
      </c>
      <c r="F1577" s="9" t="s">
        <v>5</v>
      </c>
      <c r="G1577" s="9" t="s">
        <v>525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40"/>
        <v>11_55-60</v>
      </c>
      <c r="O1577" s="17" t="str">
        <f t="shared" si="141"/>
        <v>5_50-60</v>
      </c>
      <c r="P1577" s="17" t="str">
        <f t="shared" si="142"/>
        <v>05_50-60</v>
      </c>
      <c r="Q1577" s="9" t="s">
        <v>974</v>
      </c>
      <c r="R1577" s="9" t="s">
        <v>969</v>
      </c>
      <c r="S1577" s="9">
        <f t="shared" si="143"/>
        <v>25094118</v>
      </c>
      <c r="T1577" s="9">
        <f t="shared" si="144"/>
        <v>332372</v>
      </c>
    </row>
    <row r="1578" spans="1:20" x14ac:dyDescent="0.25">
      <c r="A1578" s="9">
        <v>72</v>
      </c>
      <c r="B1578" s="9" t="s">
        <v>13</v>
      </c>
      <c r="C1578" s="9" t="s">
        <v>554</v>
      </c>
      <c r="D1578" s="9" t="s">
        <v>229</v>
      </c>
      <c r="E1578" s="9" t="s">
        <v>228</v>
      </c>
      <c r="F1578" s="9" t="s">
        <v>5</v>
      </c>
      <c r="G1578" s="9" t="s">
        <v>183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40"/>
        <v>8_40-45</v>
      </c>
      <c r="O1578" s="17" t="str">
        <f t="shared" si="141"/>
        <v>4_40-50</v>
      </c>
      <c r="P1578" s="17" t="str">
        <f t="shared" si="142"/>
        <v>04_40-50</v>
      </c>
      <c r="Q1578" s="9" t="s">
        <v>974</v>
      </c>
      <c r="R1578" s="9" t="s">
        <v>969</v>
      </c>
      <c r="S1578" s="9">
        <f t="shared" si="143"/>
        <v>3160656</v>
      </c>
      <c r="T1578" s="9">
        <f t="shared" si="144"/>
        <v>41863</v>
      </c>
    </row>
    <row r="1579" spans="1:20" x14ac:dyDescent="0.25">
      <c r="A1579" s="9">
        <v>1621</v>
      </c>
      <c r="B1579" s="9" t="s">
        <v>13</v>
      </c>
      <c r="C1579" s="9" t="s">
        <v>853</v>
      </c>
      <c r="D1579" s="9" t="s">
        <v>223</v>
      </c>
      <c r="E1579" s="9" t="s">
        <v>228</v>
      </c>
      <c r="F1579" s="9" t="s">
        <v>5</v>
      </c>
      <c r="G1579" s="9" t="s">
        <v>525</v>
      </c>
      <c r="H1579" s="9" t="s">
        <v>371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40"/>
        <v>10_50-55</v>
      </c>
      <c r="O1579" s="17" t="str">
        <f t="shared" si="141"/>
        <v>5_50-60</v>
      </c>
      <c r="P1579" s="17" t="str">
        <f t="shared" si="142"/>
        <v>05_50-60</v>
      </c>
      <c r="Q1579" s="9" t="s">
        <v>974</v>
      </c>
      <c r="R1579" s="9" t="s">
        <v>969</v>
      </c>
      <c r="S1579" s="9">
        <f t="shared" si="143"/>
        <v>83092460</v>
      </c>
      <c r="T1579" s="9">
        <f t="shared" si="144"/>
        <v>1100562</v>
      </c>
    </row>
    <row r="1580" spans="1:20" x14ac:dyDescent="0.25">
      <c r="A1580" s="9">
        <v>386</v>
      </c>
      <c r="B1580" s="9" t="s">
        <v>13</v>
      </c>
      <c r="C1580" s="9" t="s">
        <v>555</v>
      </c>
      <c r="D1580" s="9" t="s">
        <v>225</v>
      </c>
      <c r="E1580" s="9" t="s">
        <v>228</v>
      </c>
      <c r="F1580" s="9" t="s">
        <v>5</v>
      </c>
      <c r="G1580" s="9" t="s">
        <v>183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40"/>
        <v>9_45-50</v>
      </c>
      <c r="O1580" s="17" t="str">
        <f t="shared" si="141"/>
        <v>4_40-50</v>
      </c>
      <c r="P1580" s="17" t="str">
        <f t="shared" si="142"/>
        <v>04_40-50</v>
      </c>
      <c r="Q1580" s="9" t="s">
        <v>974</v>
      </c>
      <c r="R1580" s="9" t="s">
        <v>969</v>
      </c>
      <c r="S1580" s="9">
        <f t="shared" si="143"/>
        <v>17454534</v>
      </c>
      <c r="T1580" s="9">
        <f t="shared" si="144"/>
        <v>231186</v>
      </c>
    </row>
    <row r="1581" spans="1:20" x14ac:dyDescent="0.25">
      <c r="A1581" s="9">
        <v>84</v>
      </c>
      <c r="B1581" s="9" t="s">
        <v>13</v>
      </c>
      <c r="C1581" s="9" t="s">
        <v>584</v>
      </c>
      <c r="D1581" s="9" t="s">
        <v>229</v>
      </c>
      <c r="E1581" s="9" t="s">
        <v>228</v>
      </c>
      <c r="F1581" s="9" t="s">
        <v>5</v>
      </c>
      <c r="G1581" s="9" t="s">
        <v>525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40"/>
        <v>14_70-75</v>
      </c>
      <c r="O1581" s="17" t="str">
        <f t="shared" si="141"/>
        <v>7_70-80</v>
      </c>
      <c r="P1581" s="17" t="str">
        <f t="shared" si="142"/>
        <v>07_70-80</v>
      </c>
      <c r="Q1581" s="9" t="s">
        <v>974</v>
      </c>
      <c r="R1581" s="9" t="s">
        <v>969</v>
      </c>
      <c r="S1581" s="9">
        <f t="shared" si="143"/>
        <v>6079416</v>
      </c>
      <c r="T1581" s="9">
        <f t="shared" si="144"/>
        <v>80522</v>
      </c>
    </row>
    <row r="1582" spans="1:20" x14ac:dyDescent="0.25">
      <c r="A1582" s="9">
        <v>72</v>
      </c>
      <c r="B1582" s="9" t="s">
        <v>13</v>
      </c>
      <c r="C1582" s="9" t="s">
        <v>493</v>
      </c>
      <c r="D1582" s="9" t="s">
        <v>229</v>
      </c>
      <c r="E1582" s="9" t="s">
        <v>228</v>
      </c>
      <c r="F1582" s="9" t="s">
        <v>5</v>
      </c>
      <c r="G1582" s="9" t="s">
        <v>183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40"/>
        <v>12_60-65</v>
      </c>
      <c r="O1582" s="17" t="str">
        <f t="shared" si="141"/>
        <v>6_60-70</v>
      </c>
      <c r="P1582" s="17" t="str">
        <f t="shared" si="142"/>
        <v>06_60-70</v>
      </c>
      <c r="Q1582" s="9" t="s">
        <v>974</v>
      </c>
      <c r="R1582" s="9" t="s">
        <v>969</v>
      </c>
      <c r="S1582" s="9">
        <f t="shared" si="143"/>
        <v>4609728</v>
      </c>
      <c r="T1582" s="9">
        <f t="shared" si="144"/>
        <v>61056</v>
      </c>
    </row>
    <row r="1583" spans="1:20" x14ac:dyDescent="0.25">
      <c r="A1583" s="9">
        <v>425</v>
      </c>
      <c r="B1583" s="9" t="s">
        <v>13</v>
      </c>
      <c r="C1583" s="9" t="s">
        <v>854</v>
      </c>
      <c r="D1583" s="9" t="s">
        <v>229</v>
      </c>
      <c r="E1583" s="9" t="s">
        <v>228</v>
      </c>
      <c r="F1583" s="9" t="s">
        <v>5</v>
      </c>
      <c r="G1583" s="9" t="s">
        <v>525</v>
      </c>
      <c r="H1583" s="9" t="s">
        <v>371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40"/>
        <v>15_75-80</v>
      </c>
      <c r="O1583" s="17" t="str">
        <f t="shared" si="141"/>
        <v>7_70-80</v>
      </c>
      <c r="P1583" s="17" t="str">
        <f t="shared" si="142"/>
        <v>07_70-80</v>
      </c>
      <c r="Q1583" s="9" t="s">
        <v>974</v>
      </c>
      <c r="R1583" s="9" t="s">
        <v>969</v>
      </c>
      <c r="S1583" s="9">
        <f t="shared" si="143"/>
        <v>32886500</v>
      </c>
      <c r="T1583" s="9">
        <f t="shared" si="144"/>
        <v>435583</v>
      </c>
    </row>
    <row r="1584" spans="1:20" x14ac:dyDescent="0.25">
      <c r="A1584" s="9">
        <v>445</v>
      </c>
      <c r="B1584" s="9" t="s">
        <v>13</v>
      </c>
      <c r="C1584" s="9" t="s">
        <v>925</v>
      </c>
      <c r="D1584" s="9" t="s">
        <v>223</v>
      </c>
      <c r="E1584" s="9" t="s">
        <v>228</v>
      </c>
      <c r="F1584" s="9" t="s">
        <v>5</v>
      </c>
      <c r="G1584" s="9" t="s">
        <v>525</v>
      </c>
      <c r="H1584" s="9" t="s">
        <v>926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45">CONCATENATE(ROUNDDOWN(M1584/5000,0),"_",ROUNDDOWN(M1584/5000,0)*5,"-",ROUNDUP((M1584+1)/5000,0)*5)</f>
        <v>13_65-70</v>
      </c>
      <c r="O1584" s="17" t="str">
        <f t="shared" ref="O1584:O1646" si="146">CONCATENATE(ROUNDDOWN(M1584/10000,0),"_",ROUNDDOWN(M1584/10000,0)*10,"-",ROUNDUP((M1584+1)/10000,0)*10)</f>
        <v>6_60-70</v>
      </c>
      <c r="P1584" s="17" t="str">
        <f t="shared" ref="P1584:P1646" si="147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974</v>
      </c>
      <c r="R1584" s="9" t="s">
        <v>969</v>
      </c>
      <c r="S1584" s="9">
        <f t="shared" ref="S1584:S1646" si="148">M1584*A1584</f>
        <v>29863060</v>
      </c>
      <c r="T1584" s="9">
        <f t="shared" ref="T1584:T1646" si="149">ROUND(S1584/75.5,0)</f>
        <v>395537</v>
      </c>
    </row>
    <row r="1585" spans="1:20" x14ac:dyDescent="0.25">
      <c r="A1585" s="9">
        <v>96</v>
      </c>
      <c r="B1585" s="9" t="s">
        <v>13</v>
      </c>
      <c r="C1585" s="9" t="s">
        <v>494</v>
      </c>
      <c r="D1585" s="9" t="s">
        <v>226</v>
      </c>
      <c r="E1585" s="9" t="s">
        <v>228</v>
      </c>
      <c r="F1585" s="9" t="s">
        <v>5</v>
      </c>
      <c r="G1585" s="9" t="s">
        <v>354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45"/>
        <v>22_110-115</v>
      </c>
      <c r="O1585" s="17" t="str">
        <f t="shared" si="146"/>
        <v>11_110-120</v>
      </c>
      <c r="P1585" s="17" t="str">
        <f t="shared" si="147"/>
        <v>08_80&gt;</v>
      </c>
      <c r="Q1585" s="9" t="s">
        <v>974</v>
      </c>
      <c r="R1585" s="9" t="s">
        <v>969</v>
      </c>
      <c r="S1585" s="9">
        <f t="shared" si="148"/>
        <v>10887552</v>
      </c>
      <c r="T1585" s="9">
        <f t="shared" si="149"/>
        <v>144206</v>
      </c>
    </row>
    <row r="1586" spans="1:20" x14ac:dyDescent="0.25">
      <c r="A1586" s="9">
        <v>3</v>
      </c>
      <c r="B1586" s="9" t="s">
        <v>13</v>
      </c>
      <c r="C1586" s="9" t="s">
        <v>308</v>
      </c>
      <c r="D1586" s="9" t="s">
        <v>229</v>
      </c>
      <c r="E1586" s="9" t="s">
        <v>224</v>
      </c>
      <c r="F1586" s="9" t="s">
        <v>5</v>
      </c>
      <c r="G1586" s="9" t="s">
        <v>170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45"/>
        <v>24_120-125</v>
      </c>
      <c r="O1586" s="17" t="str">
        <f t="shared" si="146"/>
        <v>12_120-130</v>
      </c>
      <c r="P1586" s="17" t="str">
        <f t="shared" si="147"/>
        <v>08_80&gt;</v>
      </c>
      <c r="Q1586" s="9" t="s">
        <v>974</v>
      </c>
      <c r="R1586" s="9" t="s">
        <v>969</v>
      </c>
      <c r="S1586" s="9">
        <f t="shared" si="148"/>
        <v>373662</v>
      </c>
      <c r="T1586" s="9">
        <f t="shared" si="149"/>
        <v>4949</v>
      </c>
    </row>
    <row r="1587" spans="1:20" x14ac:dyDescent="0.25">
      <c r="A1587" s="9">
        <v>6</v>
      </c>
      <c r="B1587" s="9" t="s">
        <v>13</v>
      </c>
      <c r="C1587" s="9" t="s">
        <v>310</v>
      </c>
      <c r="D1587" s="9" t="s">
        <v>229</v>
      </c>
      <c r="E1587" s="9" t="s">
        <v>224</v>
      </c>
      <c r="F1587" s="9" t="s">
        <v>5</v>
      </c>
      <c r="G1587" s="9" t="s">
        <v>183</v>
      </c>
      <c r="H1587" s="9" t="s">
        <v>2</v>
      </c>
      <c r="I1587" s="9">
        <v>13</v>
      </c>
      <c r="J1587" s="9" t="s">
        <v>716</v>
      </c>
      <c r="K1587" s="9" t="s">
        <v>7</v>
      </c>
      <c r="L1587" s="9" t="s">
        <v>50</v>
      </c>
      <c r="M1587" s="9">
        <v>132078</v>
      </c>
      <c r="N1587" s="17" t="str">
        <f t="shared" si="145"/>
        <v>26_130-135</v>
      </c>
      <c r="O1587" s="17" t="str">
        <f t="shared" si="146"/>
        <v>13_130-140</v>
      </c>
      <c r="P1587" s="17" t="str">
        <f t="shared" si="147"/>
        <v>08_80&gt;</v>
      </c>
      <c r="Q1587" s="9" t="s">
        <v>974</v>
      </c>
      <c r="R1587" s="9" t="s">
        <v>969</v>
      </c>
      <c r="S1587" s="9">
        <f t="shared" si="148"/>
        <v>792468</v>
      </c>
      <c r="T1587" s="9">
        <f t="shared" si="149"/>
        <v>10496</v>
      </c>
    </row>
    <row r="1588" spans="1:20" x14ac:dyDescent="0.25">
      <c r="A1588" s="9">
        <v>3</v>
      </c>
      <c r="B1588" s="9" t="s">
        <v>13</v>
      </c>
      <c r="C1588" s="9" t="s">
        <v>717</v>
      </c>
      <c r="D1588" s="9" t="s">
        <v>229</v>
      </c>
      <c r="E1588" s="9" t="s">
        <v>224</v>
      </c>
      <c r="F1588" s="9" t="s">
        <v>5</v>
      </c>
      <c r="G1588" s="9" t="s">
        <v>170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45"/>
        <v>25_125-130</v>
      </c>
      <c r="O1588" s="17" t="str">
        <f t="shared" si="146"/>
        <v>12_120-130</v>
      </c>
      <c r="P1588" s="17" t="str">
        <f t="shared" si="147"/>
        <v>08_80&gt;</v>
      </c>
      <c r="Q1588" s="9" t="s">
        <v>974</v>
      </c>
      <c r="R1588" s="9" t="s">
        <v>969</v>
      </c>
      <c r="S1588" s="9">
        <f t="shared" si="148"/>
        <v>383040</v>
      </c>
      <c r="T1588" s="9">
        <f t="shared" si="149"/>
        <v>5073</v>
      </c>
    </row>
    <row r="1589" spans="1:20" x14ac:dyDescent="0.25">
      <c r="A1589" s="9">
        <v>3</v>
      </c>
      <c r="B1589" s="9" t="s">
        <v>13</v>
      </c>
      <c r="C1589" s="9" t="s">
        <v>311</v>
      </c>
      <c r="D1589" s="9" t="s">
        <v>229</v>
      </c>
      <c r="E1589" s="9" t="s">
        <v>224</v>
      </c>
      <c r="F1589" s="9" t="s">
        <v>5</v>
      </c>
      <c r="G1589" s="9" t="s">
        <v>183</v>
      </c>
      <c r="H1589" s="9" t="s">
        <v>2</v>
      </c>
      <c r="I1589" s="9">
        <v>13</v>
      </c>
      <c r="J1589" s="9" t="s">
        <v>623</v>
      </c>
      <c r="K1589" s="9" t="s">
        <v>7</v>
      </c>
      <c r="L1589" s="9" t="s">
        <v>50</v>
      </c>
      <c r="M1589" s="9">
        <v>140238</v>
      </c>
      <c r="N1589" s="17" t="str">
        <f t="shared" si="145"/>
        <v>28_140-145</v>
      </c>
      <c r="O1589" s="17" t="str">
        <f t="shared" si="146"/>
        <v>14_140-150</v>
      </c>
      <c r="P1589" s="17" t="str">
        <f t="shared" si="147"/>
        <v>08_80&gt;</v>
      </c>
      <c r="Q1589" s="9" t="s">
        <v>974</v>
      </c>
      <c r="R1589" s="9" t="s">
        <v>969</v>
      </c>
      <c r="S1589" s="9">
        <f t="shared" si="148"/>
        <v>420714</v>
      </c>
      <c r="T1589" s="9">
        <f t="shared" si="149"/>
        <v>5572</v>
      </c>
    </row>
    <row r="1590" spans="1:20" x14ac:dyDescent="0.25">
      <c r="A1590" s="9">
        <v>20</v>
      </c>
      <c r="B1590" s="9" t="s">
        <v>13</v>
      </c>
      <c r="C1590" s="9" t="s">
        <v>855</v>
      </c>
      <c r="D1590" s="9" t="s">
        <v>229</v>
      </c>
      <c r="E1590" s="9" t="s">
        <v>224</v>
      </c>
      <c r="F1590" s="9" t="s">
        <v>5</v>
      </c>
      <c r="G1590" s="9" t="s">
        <v>525</v>
      </c>
      <c r="H1590" s="9" t="s">
        <v>2</v>
      </c>
      <c r="I1590" s="9">
        <v>13</v>
      </c>
      <c r="J1590" s="9" t="s">
        <v>623</v>
      </c>
      <c r="L1590" s="9" t="s">
        <v>50</v>
      </c>
      <c r="M1590" s="9">
        <v>116496</v>
      </c>
      <c r="N1590" s="17" t="str">
        <f t="shared" si="145"/>
        <v>23_115-120</v>
      </c>
      <c r="O1590" s="17" t="str">
        <f t="shared" si="146"/>
        <v>11_110-120</v>
      </c>
      <c r="P1590" s="17" t="str">
        <f t="shared" si="147"/>
        <v>08_80&gt;</v>
      </c>
      <c r="Q1590" s="9" t="s">
        <v>974</v>
      </c>
      <c r="R1590" s="9" t="s">
        <v>969</v>
      </c>
      <c r="S1590" s="9">
        <f t="shared" si="148"/>
        <v>2329920</v>
      </c>
      <c r="T1590" s="9">
        <f t="shared" si="149"/>
        <v>30860</v>
      </c>
    </row>
    <row r="1591" spans="1:20" x14ac:dyDescent="0.25">
      <c r="A1591" s="9">
        <v>43</v>
      </c>
      <c r="B1591" s="9" t="s">
        <v>13</v>
      </c>
      <c r="C1591" s="9" t="s">
        <v>556</v>
      </c>
      <c r="D1591" s="9" t="s">
        <v>229</v>
      </c>
      <c r="E1591" s="9" t="s">
        <v>224</v>
      </c>
      <c r="F1591" s="9" t="s">
        <v>5</v>
      </c>
      <c r="G1591" s="9" t="s">
        <v>525</v>
      </c>
      <c r="H1591" s="9" t="s">
        <v>2</v>
      </c>
      <c r="I1591" s="9">
        <v>13</v>
      </c>
      <c r="J1591" s="9" t="s">
        <v>623</v>
      </c>
      <c r="L1591" s="9" t="s">
        <v>50</v>
      </c>
      <c r="M1591" s="9">
        <v>150843</v>
      </c>
      <c r="N1591" s="17" t="str">
        <f t="shared" si="145"/>
        <v>30_150-155</v>
      </c>
      <c r="O1591" s="17" t="str">
        <f t="shared" si="146"/>
        <v>15_150-160</v>
      </c>
      <c r="P1591" s="17" t="str">
        <f t="shared" si="147"/>
        <v>08_80&gt;</v>
      </c>
      <c r="Q1591" s="9" t="s">
        <v>974</v>
      </c>
      <c r="R1591" s="9" t="s">
        <v>969</v>
      </c>
      <c r="S1591" s="9">
        <f t="shared" si="148"/>
        <v>6486249</v>
      </c>
      <c r="T1591" s="9">
        <f t="shared" si="149"/>
        <v>85911</v>
      </c>
    </row>
    <row r="1592" spans="1:20" x14ac:dyDescent="0.25">
      <c r="A1592" s="9">
        <v>61</v>
      </c>
      <c r="B1592" s="9" t="s">
        <v>13</v>
      </c>
      <c r="C1592" s="9" t="s">
        <v>557</v>
      </c>
      <c r="D1592" s="9" t="s">
        <v>229</v>
      </c>
      <c r="E1592" s="9" t="s">
        <v>224</v>
      </c>
      <c r="F1592" s="9" t="s">
        <v>5</v>
      </c>
      <c r="G1592" s="9" t="s">
        <v>525</v>
      </c>
      <c r="H1592" s="9" t="s">
        <v>2</v>
      </c>
      <c r="I1592" s="9">
        <v>13</v>
      </c>
      <c r="J1592" s="9" t="s">
        <v>718</v>
      </c>
      <c r="K1592" s="9" t="s">
        <v>7</v>
      </c>
      <c r="L1592" s="9" t="s">
        <v>50</v>
      </c>
      <c r="M1592" s="9">
        <v>165866</v>
      </c>
      <c r="N1592" s="17" t="str">
        <f t="shared" si="145"/>
        <v>33_165-170</v>
      </c>
      <c r="O1592" s="17" t="str">
        <f t="shared" si="146"/>
        <v>16_160-170</v>
      </c>
      <c r="P1592" s="17" t="str">
        <f t="shared" si="147"/>
        <v>08_80&gt;</v>
      </c>
      <c r="Q1592" s="9" t="s">
        <v>974</v>
      </c>
      <c r="R1592" s="9" t="s">
        <v>969</v>
      </c>
      <c r="S1592" s="9">
        <f t="shared" si="148"/>
        <v>10117826</v>
      </c>
      <c r="T1592" s="9">
        <f t="shared" si="149"/>
        <v>134011</v>
      </c>
    </row>
    <row r="1593" spans="1:20" x14ac:dyDescent="0.25">
      <c r="A1593" s="9">
        <v>6</v>
      </c>
      <c r="B1593" s="9" t="s">
        <v>13</v>
      </c>
      <c r="C1593" s="9" t="s">
        <v>927</v>
      </c>
      <c r="D1593" s="9" t="s">
        <v>229</v>
      </c>
      <c r="E1593" s="9" t="s">
        <v>224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928</v>
      </c>
      <c r="K1593" s="9" t="s">
        <v>7</v>
      </c>
      <c r="L1593" s="9" t="s">
        <v>50</v>
      </c>
      <c r="M1593" s="9">
        <v>61000</v>
      </c>
      <c r="N1593" s="17" t="str">
        <f t="shared" si="145"/>
        <v>12_60-65</v>
      </c>
      <c r="O1593" s="17" t="str">
        <f t="shared" si="146"/>
        <v>6_60-70</v>
      </c>
      <c r="P1593" s="17" t="str">
        <f t="shared" si="147"/>
        <v>06_60-70</v>
      </c>
      <c r="Q1593" s="9" t="s">
        <v>974</v>
      </c>
      <c r="R1593" s="9" t="s">
        <v>969</v>
      </c>
      <c r="S1593" s="9">
        <f t="shared" si="148"/>
        <v>366000</v>
      </c>
      <c r="T1593" s="9">
        <f t="shared" si="149"/>
        <v>4848</v>
      </c>
    </row>
    <row r="1594" spans="1:20" x14ac:dyDescent="0.25">
      <c r="A1594" s="9">
        <v>2</v>
      </c>
      <c r="B1594" s="9" t="s">
        <v>13</v>
      </c>
      <c r="C1594" s="9" t="s">
        <v>309</v>
      </c>
      <c r="D1594" s="9" t="s">
        <v>226</v>
      </c>
      <c r="E1594" s="9" t="s">
        <v>224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45"/>
        <v>28_140-145</v>
      </c>
      <c r="O1594" s="17" t="str">
        <f t="shared" si="146"/>
        <v>14_140-150</v>
      </c>
      <c r="P1594" s="17" t="str">
        <f t="shared" si="147"/>
        <v>08_80&gt;</v>
      </c>
      <c r="Q1594" s="9" t="s">
        <v>974</v>
      </c>
      <c r="R1594" s="9" t="s">
        <v>969</v>
      </c>
      <c r="S1594" s="9">
        <f t="shared" si="148"/>
        <v>286192</v>
      </c>
      <c r="T1594" s="9">
        <f t="shared" si="149"/>
        <v>3791</v>
      </c>
    </row>
    <row r="1595" spans="1:20" x14ac:dyDescent="0.25">
      <c r="A1595" s="9">
        <v>93</v>
      </c>
      <c r="B1595" s="9" t="s">
        <v>13</v>
      </c>
      <c r="C1595" s="9" t="s">
        <v>362</v>
      </c>
      <c r="D1595" s="9" t="s">
        <v>226</v>
      </c>
      <c r="E1595" s="9" t="s">
        <v>224</v>
      </c>
      <c r="F1595" s="9" t="s">
        <v>5</v>
      </c>
      <c r="G1595" s="9" t="s">
        <v>354</v>
      </c>
      <c r="H1595" s="9" t="s">
        <v>112</v>
      </c>
      <c r="I1595" s="9">
        <v>15</v>
      </c>
      <c r="J1595" s="9" t="s">
        <v>361</v>
      </c>
      <c r="K1595" s="9" t="s">
        <v>7</v>
      </c>
      <c r="L1595" s="9" t="s">
        <v>50</v>
      </c>
      <c r="M1595" s="9">
        <v>180431</v>
      </c>
      <c r="N1595" s="17" t="str">
        <f t="shared" si="145"/>
        <v>36_180-185</v>
      </c>
      <c r="O1595" s="17" t="str">
        <f t="shared" si="146"/>
        <v>18_180-190</v>
      </c>
      <c r="P1595" s="17" t="str">
        <f t="shared" si="147"/>
        <v>08_80&gt;</v>
      </c>
      <c r="Q1595" s="9" t="s">
        <v>974</v>
      </c>
      <c r="R1595" s="9" t="s">
        <v>969</v>
      </c>
      <c r="S1595" s="9">
        <f t="shared" si="148"/>
        <v>16780083</v>
      </c>
      <c r="T1595" s="9">
        <f t="shared" si="149"/>
        <v>222253</v>
      </c>
    </row>
    <row r="1596" spans="1:20" x14ac:dyDescent="0.25">
      <c r="A1596" s="9">
        <v>86</v>
      </c>
      <c r="B1596" s="9" t="s">
        <v>13</v>
      </c>
      <c r="C1596" s="9" t="s">
        <v>417</v>
      </c>
      <c r="D1596" s="9" t="s">
        <v>226</v>
      </c>
      <c r="E1596" s="9" t="s">
        <v>224</v>
      </c>
      <c r="F1596" s="9" t="s">
        <v>5</v>
      </c>
      <c r="G1596" s="9" t="s">
        <v>354</v>
      </c>
      <c r="H1596" s="9" t="s">
        <v>98</v>
      </c>
      <c r="I1596" s="9">
        <v>15</v>
      </c>
      <c r="J1596" s="9" t="s">
        <v>719</v>
      </c>
      <c r="L1596" s="9" t="s">
        <v>50</v>
      </c>
      <c r="M1596" s="9">
        <v>234160</v>
      </c>
      <c r="N1596" s="17" t="str">
        <f t="shared" si="145"/>
        <v>46_230-235</v>
      </c>
      <c r="O1596" s="17" t="str">
        <f t="shared" si="146"/>
        <v>23_230-240</v>
      </c>
      <c r="P1596" s="17" t="str">
        <f t="shared" si="147"/>
        <v>08_80&gt;</v>
      </c>
      <c r="Q1596" s="9" t="s">
        <v>974</v>
      </c>
      <c r="R1596" s="9" t="s">
        <v>969</v>
      </c>
      <c r="S1596" s="9">
        <f t="shared" si="148"/>
        <v>20137760</v>
      </c>
      <c r="T1596" s="9">
        <f t="shared" si="149"/>
        <v>266725</v>
      </c>
    </row>
    <row r="1597" spans="1:20" x14ac:dyDescent="0.25">
      <c r="A1597" s="9">
        <v>424</v>
      </c>
      <c r="B1597" s="9" t="s">
        <v>14</v>
      </c>
      <c r="C1597" s="9" t="s">
        <v>316</v>
      </c>
      <c r="D1597" s="9" t="s">
        <v>229</v>
      </c>
      <c r="E1597" s="9" t="s">
        <v>228</v>
      </c>
      <c r="F1597" s="9" t="s">
        <v>5</v>
      </c>
      <c r="G1597" s="9" t="s">
        <v>183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45"/>
        <v>12_60-65</v>
      </c>
      <c r="O1597" s="17" t="str">
        <f t="shared" si="146"/>
        <v>6_60-70</v>
      </c>
      <c r="P1597" s="17" t="str">
        <f t="shared" si="147"/>
        <v>06_60-70</v>
      </c>
      <c r="Q1597" s="9" t="s">
        <v>974</v>
      </c>
      <c r="R1597" s="9" t="s">
        <v>969</v>
      </c>
      <c r="S1597" s="9">
        <f t="shared" si="148"/>
        <v>25666840</v>
      </c>
      <c r="T1597" s="9">
        <f t="shared" si="149"/>
        <v>339958</v>
      </c>
    </row>
    <row r="1598" spans="1:20" x14ac:dyDescent="0.25">
      <c r="A1598" s="9">
        <v>46</v>
      </c>
      <c r="B1598" s="9" t="s">
        <v>14</v>
      </c>
      <c r="C1598" s="9" t="s">
        <v>856</v>
      </c>
      <c r="D1598" s="9" t="s">
        <v>229</v>
      </c>
      <c r="E1598" s="9" t="s">
        <v>228</v>
      </c>
      <c r="F1598" s="9" t="s">
        <v>5</v>
      </c>
      <c r="G1598" s="9" t="s">
        <v>525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45"/>
        <v>27_135-140</v>
      </c>
      <c r="O1598" s="17" t="str">
        <f t="shared" si="146"/>
        <v>13_130-140</v>
      </c>
      <c r="P1598" s="17" t="str">
        <f t="shared" si="147"/>
        <v>08_80&gt;</v>
      </c>
      <c r="Q1598" s="9" t="s">
        <v>974</v>
      </c>
      <c r="R1598" s="9" t="s">
        <v>969</v>
      </c>
      <c r="S1598" s="9">
        <f t="shared" si="148"/>
        <v>6357200</v>
      </c>
      <c r="T1598" s="9">
        <f t="shared" si="149"/>
        <v>84201</v>
      </c>
    </row>
    <row r="1599" spans="1:20" x14ac:dyDescent="0.25">
      <c r="A1599" s="9">
        <v>24</v>
      </c>
      <c r="B1599" s="9" t="s">
        <v>14</v>
      </c>
      <c r="C1599" s="9" t="s">
        <v>213</v>
      </c>
      <c r="D1599" s="9" t="s">
        <v>229</v>
      </c>
      <c r="E1599" s="9" t="s">
        <v>228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45"/>
        <v>31_155-160</v>
      </c>
      <c r="O1599" s="17" t="str">
        <f t="shared" si="146"/>
        <v>15_150-160</v>
      </c>
      <c r="P1599" s="17" t="str">
        <f t="shared" si="147"/>
        <v>08_80&gt;</v>
      </c>
      <c r="Q1599" s="9" t="s">
        <v>974</v>
      </c>
      <c r="R1599" s="9" t="s">
        <v>969</v>
      </c>
      <c r="S1599" s="9">
        <f t="shared" si="148"/>
        <v>3732816</v>
      </c>
      <c r="T1599" s="9">
        <f t="shared" si="149"/>
        <v>49441</v>
      </c>
    </row>
    <row r="1600" spans="1:20" x14ac:dyDescent="0.25">
      <c r="A1600" s="9">
        <v>3</v>
      </c>
      <c r="B1600" s="9" t="s">
        <v>14</v>
      </c>
      <c r="C1600" s="9" t="s">
        <v>720</v>
      </c>
      <c r="D1600" s="9" t="s">
        <v>229</v>
      </c>
      <c r="E1600" s="9" t="s">
        <v>228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45"/>
        <v>18_90-95</v>
      </c>
      <c r="O1600" s="17" t="str">
        <f t="shared" si="146"/>
        <v>9_90-100</v>
      </c>
      <c r="P1600" s="17" t="str">
        <f t="shared" si="147"/>
        <v>08_80&gt;</v>
      </c>
      <c r="Q1600" s="9" t="s">
        <v>974</v>
      </c>
      <c r="R1600" s="9" t="s">
        <v>969</v>
      </c>
      <c r="S1600" s="9">
        <f t="shared" si="148"/>
        <v>281979</v>
      </c>
      <c r="T1600" s="9">
        <f t="shared" si="149"/>
        <v>3735</v>
      </c>
    </row>
    <row r="1601" spans="1:20" x14ac:dyDescent="0.25">
      <c r="A1601" s="9">
        <v>214</v>
      </c>
      <c r="B1601" s="9" t="s">
        <v>14</v>
      </c>
      <c r="C1601" s="9" t="s">
        <v>496</v>
      </c>
      <c r="D1601" s="9" t="s">
        <v>229</v>
      </c>
      <c r="E1601" s="9" t="s">
        <v>228</v>
      </c>
      <c r="F1601" s="9" t="s">
        <v>5</v>
      </c>
      <c r="G1601" s="9" t="s">
        <v>170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45"/>
        <v>19_95-100</v>
      </c>
      <c r="O1601" s="17" t="str">
        <f t="shared" si="146"/>
        <v>9_90-100</v>
      </c>
      <c r="P1601" s="17" t="str">
        <f t="shared" si="147"/>
        <v>08_80&gt;</v>
      </c>
      <c r="Q1601" s="9" t="s">
        <v>974</v>
      </c>
      <c r="R1601" s="9" t="s">
        <v>969</v>
      </c>
      <c r="S1601" s="9">
        <f t="shared" si="148"/>
        <v>20950386</v>
      </c>
      <c r="T1601" s="9">
        <f t="shared" si="149"/>
        <v>277489</v>
      </c>
    </row>
    <row r="1602" spans="1:20" x14ac:dyDescent="0.25">
      <c r="A1602" s="9">
        <v>340</v>
      </c>
      <c r="B1602" s="9" t="s">
        <v>14</v>
      </c>
      <c r="C1602" s="9" t="s">
        <v>526</v>
      </c>
      <c r="D1602" s="9" t="s">
        <v>229</v>
      </c>
      <c r="E1602" s="9" t="s">
        <v>228</v>
      </c>
      <c r="F1602" s="9" t="s">
        <v>1</v>
      </c>
      <c r="G1602" s="9" t="s">
        <v>306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45"/>
        <v>19_95-100</v>
      </c>
      <c r="O1602" s="17" t="str">
        <f t="shared" si="146"/>
        <v>9_90-100</v>
      </c>
      <c r="P1602" s="17" t="str">
        <f t="shared" si="147"/>
        <v>08_80&gt;</v>
      </c>
      <c r="Q1602" s="9" t="s">
        <v>974</v>
      </c>
      <c r="R1602" s="9" t="s">
        <v>969</v>
      </c>
      <c r="S1602" s="9">
        <f t="shared" si="148"/>
        <v>32920500</v>
      </c>
      <c r="T1602" s="9">
        <f t="shared" si="149"/>
        <v>436033</v>
      </c>
    </row>
    <row r="1603" spans="1:20" x14ac:dyDescent="0.25">
      <c r="A1603" s="9">
        <v>2</v>
      </c>
      <c r="B1603" s="9" t="s">
        <v>14</v>
      </c>
      <c r="C1603" s="9" t="s">
        <v>134</v>
      </c>
      <c r="D1603" s="9" t="s">
        <v>229</v>
      </c>
      <c r="E1603" s="9" t="s">
        <v>228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45"/>
        <v>18_90-95</v>
      </c>
      <c r="O1603" s="17" t="str">
        <f t="shared" si="146"/>
        <v>9_90-100</v>
      </c>
      <c r="P1603" s="17" t="str">
        <f t="shared" si="147"/>
        <v>08_80&gt;</v>
      </c>
      <c r="Q1603" s="9" t="s">
        <v>974</v>
      </c>
      <c r="R1603" s="9" t="s">
        <v>969</v>
      </c>
      <c r="S1603" s="9">
        <f t="shared" si="148"/>
        <v>188876</v>
      </c>
      <c r="T1603" s="9">
        <f t="shared" si="149"/>
        <v>2502</v>
      </c>
    </row>
    <row r="1604" spans="1:20" x14ac:dyDescent="0.25">
      <c r="A1604" s="9">
        <v>437</v>
      </c>
      <c r="B1604" s="9" t="s">
        <v>14</v>
      </c>
      <c r="C1604" s="9" t="s">
        <v>468</v>
      </c>
      <c r="D1604" s="9" t="s">
        <v>229</v>
      </c>
      <c r="E1604" s="9" t="s">
        <v>228</v>
      </c>
      <c r="F1604" s="9" t="s">
        <v>5</v>
      </c>
      <c r="G1604" s="9" t="s">
        <v>170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45"/>
        <v>23_115-120</v>
      </c>
      <c r="O1604" s="17" t="str">
        <f t="shared" si="146"/>
        <v>11_110-120</v>
      </c>
      <c r="P1604" s="17" t="str">
        <f t="shared" si="147"/>
        <v>08_80&gt;</v>
      </c>
      <c r="Q1604" s="9" t="s">
        <v>974</v>
      </c>
      <c r="R1604" s="9" t="s">
        <v>969</v>
      </c>
      <c r="S1604" s="9">
        <f t="shared" si="148"/>
        <v>50534680</v>
      </c>
      <c r="T1604" s="9">
        <f t="shared" si="149"/>
        <v>669334</v>
      </c>
    </row>
    <row r="1605" spans="1:20" x14ac:dyDescent="0.25">
      <c r="A1605" s="9">
        <v>265</v>
      </c>
      <c r="B1605" s="9" t="s">
        <v>14</v>
      </c>
      <c r="C1605" s="9" t="s">
        <v>929</v>
      </c>
      <c r="D1605" s="9" t="s">
        <v>229</v>
      </c>
      <c r="E1605" s="9" t="s">
        <v>228</v>
      </c>
      <c r="F1605" s="9" t="s">
        <v>5</v>
      </c>
      <c r="G1605" s="9" t="s">
        <v>525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45"/>
        <v>19_95-100</v>
      </c>
      <c r="O1605" s="17" t="str">
        <f t="shared" si="146"/>
        <v>9_90-100</v>
      </c>
      <c r="P1605" s="17" t="str">
        <f t="shared" si="147"/>
        <v>08_80&gt;</v>
      </c>
      <c r="Q1605" s="9" t="s">
        <v>974</v>
      </c>
      <c r="R1605" s="9" t="s">
        <v>969</v>
      </c>
      <c r="S1605" s="9">
        <f t="shared" si="148"/>
        <v>26016905</v>
      </c>
      <c r="T1605" s="9">
        <f t="shared" si="149"/>
        <v>344595</v>
      </c>
    </row>
    <row r="1606" spans="1:20" x14ac:dyDescent="0.25">
      <c r="A1606" s="9">
        <v>120</v>
      </c>
      <c r="B1606" s="9" t="s">
        <v>14</v>
      </c>
      <c r="C1606" s="9" t="s">
        <v>527</v>
      </c>
      <c r="D1606" s="9" t="s">
        <v>229</v>
      </c>
      <c r="E1606" s="9" t="s">
        <v>228</v>
      </c>
      <c r="F1606" s="9" t="s">
        <v>1</v>
      </c>
      <c r="G1606" s="9" t="s">
        <v>306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45"/>
        <v>17_85-90</v>
      </c>
      <c r="O1606" s="17" t="str">
        <f t="shared" si="146"/>
        <v>8_80-90</v>
      </c>
      <c r="P1606" s="17" t="str">
        <f t="shared" si="147"/>
        <v>08_80&gt;</v>
      </c>
      <c r="Q1606" s="9" t="s">
        <v>974</v>
      </c>
      <c r="R1606" s="9" t="s">
        <v>969</v>
      </c>
      <c r="S1606" s="9">
        <f t="shared" si="148"/>
        <v>10745160</v>
      </c>
      <c r="T1606" s="9">
        <f t="shared" si="149"/>
        <v>142320</v>
      </c>
    </row>
    <row r="1607" spans="1:20" x14ac:dyDescent="0.25">
      <c r="A1607" s="9">
        <v>260</v>
      </c>
      <c r="B1607" s="9" t="s">
        <v>14</v>
      </c>
      <c r="C1607" s="9" t="s">
        <v>497</v>
      </c>
      <c r="D1607" s="9" t="s">
        <v>223</v>
      </c>
      <c r="E1607" s="9" t="s">
        <v>228</v>
      </c>
      <c r="F1607" s="9" t="s">
        <v>5</v>
      </c>
      <c r="G1607" s="9" t="s">
        <v>170</v>
      </c>
      <c r="H1607" s="9" t="s">
        <v>175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45"/>
        <v>22_110-115</v>
      </c>
      <c r="O1607" s="17" t="str">
        <f t="shared" si="146"/>
        <v>11_110-120</v>
      </c>
      <c r="P1607" s="17" t="str">
        <f t="shared" si="147"/>
        <v>08_80&gt;</v>
      </c>
      <c r="Q1607" s="9" t="s">
        <v>974</v>
      </c>
      <c r="R1607" s="9" t="s">
        <v>969</v>
      </c>
      <c r="S1607" s="9">
        <f t="shared" si="148"/>
        <v>28860780</v>
      </c>
      <c r="T1607" s="9">
        <f t="shared" si="149"/>
        <v>382262</v>
      </c>
    </row>
    <row r="1608" spans="1:20" x14ac:dyDescent="0.25">
      <c r="A1608" s="9">
        <v>8</v>
      </c>
      <c r="B1608" s="9" t="s">
        <v>14</v>
      </c>
      <c r="C1608" s="9" t="s">
        <v>930</v>
      </c>
      <c r="D1608" s="9" t="s">
        <v>225</v>
      </c>
      <c r="E1608" s="9" t="s">
        <v>228</v>
      </c>
      <c r="F1608" s="9" t="s">
        <v>5</v>
      </c>
      <c r="G1608" s="9" t="s">
        <v>525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45"/>
        <v>20_100-105</v>
      </c>
      <c r="O1608" s="17" t="str">
        <f t="shared" si="146"/>
        <v>10_100-110</v>
      </c>
      <c r="P1608" s="17" t="str">
        <f t="shared" si="147"/>
        <v>08_80&gt;</v>
      </c>
      <c r="Q1608" s="9" t="s">
        <v>974</v>
      </c>
      <c r="R1608" s="9" t="s">
        <v>969</v>
      </c>
      <c r="S1608" s="9">
        <f t="shared" si="148"/>
        <v>820896</v>
      </c>
      <c r="T1608" s="9">
        <f t="shared" si="149"/>
        <v>10873</v>
      </c>
    </row>
    <row r="1609" spans="1:20" x14ac:dyDescent="0.25">
      <c r="A1609" s="9">
        <v>38</v>
      </c>
      <c r="B1609" s="9" t="s">
        <v>14</v>
      </c>
      <c r="C1609" s="9" t="s">
        <v>528</v>
      </c>
      <c r="D1609" s="9" t="s">
        <v>225</v>
      </c>
      <c r="E1609" s="9" t="s">
        <v>228</v>
      </c>
      <c r="F1609" s="9" t="s">
        <v>1</v>
      </c>
      <c r="G1609" s="9" t="s">
        <v>306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45"/>
        <v>22_110-115</v>
      </c>
      <c r="O1609" s="17" t="str">
        <f t="shared" si="146"/>
        <v>11_110-120</v>
      </c>
      <c r="P1609" s="17" t="str">
        <f t="shared" si="147"/>
        <v>08_80&gt;</v>
      </c>
      <c r="Q1609" s="9" t="s">
        <v>974</v>
      </c>
      <c r="R1609" s="9" t="s">
        <v>969</v>
      </c>
      <c r="S1609" s="9">
        <f t="shared" si="148"/>
        <v>4292480</v>
      </c>
      <c r="T1609" s="9">
        <f t="shared" si="149"/>
        <v>56854</v>
      </c>
    </row>
    <row r="1610" spans="1:20" x14ac:dyDescent="0.25">
      <c r="A1610" s="9">
        <v>37</v>
      </c>
      <c r="B1610" s="9" t="s">
        <v>14</v>
      </c>
      <c r="C1610" s="9" t="s">
        <v>159</v>
      </c>
      <c r="D1610" s="9" t="s">
        <v>229</v>
      </c>
      <c r="E1610" s="9" t="s">
        <v>228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45"/>
        <v>34_170-175</v>
      </c>
      <c r="O1610" s="17" t="str">
        <f t="shared" si="146"/>
        <v>17_170-180</v>
      </c>
      <c r="P1610" s="17" t="str">
        <f t="shared" si="147"/>
        <v>08_80&gt;</v>
      </c>
      <c r="Q1610" s="9" t="s">
        <v>974</v>
      </c>
      <c r="R1610" s="9" t="s">
        <v>969</v>
      </c>
      <c r="S1610" s="9">
        <f t="shared" si="148"/>
        <v>6400963</v>
      </c>
      <c r="T1610" s="9">
        <f t="shared" si="149"/>
        <v>84781</v>
      </c>
    </row>
    <row r="1611" spans="1:20" x14ac:dyDescent="0.25">
      <c r="A1611" s="9">
        <v>139</v>
      </c>
      <c r="B1611" s="9" t="s">
        <v>14</v>
      </c>
      <c r="C1611" s="9" t="s">
        <v>498</v>
      </c>
      <c r="D1611" s="9" t="s">
        <v>229</v>
      </c>
      <c r="E1611" s="9" t="s">
        <v>228</v>
      </c>
      <c r="F1611" s="9" t="s">
        <v>5</v>
      </c>
      <c r="G1611" s="9" t="s">
        <v>170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45"/>
        <v>23_115-120</v>
      </c>
      <c r="O1611" s="17" t="str">
        <f t="shared" si="146"/>
        <v>11_110-120</v>
      </c>
      <c r="P1611" s="17" t="str">
        <f t="shared" si="147"/>
        <v>08_80&gt;</v>
      </c>
      <c r="Q1611" s="9" t="s">
        <v>974</v>
      </c>
      <c r="R1611" s="9" t="s">
        <v>969</v>
      </c>
      <c r="S1611" s="9">
        <f t="shared" si="148"/>
        <v>16239787</v>
      </c>
      <c r="T1611" s="9">
        <f t="shared" si="149"/>
        <v>215097</v>
      </c>
    </row>
    <row r="1612" spans="1:20" x14ac:dyDescent="0.25">
      <c r="A1612" s="9">
        <v>2</v>
      </c>
      <c r="B1612" s="9" t="s">
        <v>14</v>
      </c>
      <c r="C1612" s="9" t="s">
        <v>160</v>
      </c>
      <c r="D1612" s="9" t="s">
        <v>229</v>
      </c>
      <c r="E1612" s="9" t="s">
        <v>228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45"/>
        <v>29_145-150</v>
      </c>
      <c r="O1612" s="17" t="str">
        <f t="shared" si="146"/>
        <v>14_140-150</v>
      </c>
      <c r="P1612" s="17" t="str">
        <f t="shared" si="147"/>
        <v>08_80&gt;</v>
      </c>
      <c r="Q1612" s="9" t="s">
        <v>974</v>
      </c>
      <c r="R1612" s="9" t="s">
        <v>969</v>
      </c>
      <c r="S1612" s="9">
        <f t="shared" si="148"/>
        <v>298384</v>
      </c>
      <c r="T1612" s="9">
        <f t="shared" si="149"/>
        <v>3952</v>
      </c>
    </row>
    <row r="1613" spans="1:20" x14ac:dyDescent="0.25">
      <c r="A1613" s="9">
        <v>126</v>
      </c>
      <c r="B1613" s="9" t="s">
        <v>14</v>
      </c>
      <c r="C1613" s="9" t="s">
        <v>499</v>
      </c>
      <c r="D1613" s="9" t="s">
        <v>229</v>
      </c>
      <c r="E1613" s="9" t="s">
        <v>228</v>
      </c>
      <c r="F1613" s="9" t="s">
        <v>5</v>
      </c>
      <c r="G1613" s="9" t="s">
        <v>170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45"/>
        <v>28_140-145</v>
      </c>
      <c r="O1613" s="17" t="str">
        <f t="shared" si="146"/>
        <v>14_140-150</v>
      </c>
      <c r="P1613" s="17" t="str">
        <f t="shared" si="147"/>
        <v>08_80&gt;</v>
      </c>
      <c r="Q1613" s="9" t="s">
        <v>974</v>
      </c>
      <c r="R1613" s="9" t="s">
        <v>969</v>
      </c>
      <c r="S1613" s="9">
        <f t="shared" si="148"/>
        <v>17839458</v>
      </c>
      <c r="T1613" s="9">
        <f t="shared" si="149"/>
        <v>236284</v>
      </c>
    </row>
    <row r="1614" spans="1:20" x14ac:dyDescent="0.25">
      <c r="A1614" s="9">
        <v>8</v>
      </c>
      <c r="B1614" s="9" t="s">
        <v>14</v>
      </c>
      <c r="C1614" s="9" t="s">
        <v>138</v>
      </c>
      <c r="D1614" s="9" t="s">
        <v>229</v>
      </c>
      <c r="E1614" s="9" t="s">
        <v>228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45"/>
        <v>27_135-140</v>
      </c>
      <c r="O1614" s="17" t="str">
        <f t="shared" si="146"/>
        <v>13_130-140</v>
      </c>
      <c r="P1614" s="17" t="str">
        <f t="shared" si="147"/>
        <v>08_80&gt;</v>
      </c>
      <c r="Q1614" s="9" t="s">
        <v>974</v>
      </c>
      <c r="R1614" s="9" t="s">
        <v>969</v>
      </c>
      <c r="S1614" s="9">
        <f t="shared" si="148"/>
        <v>1090456</v>
      </c>
      <c r="T1614" s="9">
        <f t="shared" si="149"/>
        <v>14443</v>
      </c>
    </row>
    <row r="1615" spans="1:20" x14ac:dyDescent="0.25">
      <c r="A1615" s="9">
        <v>115</v>
      </c>
      <c r="B1615" s="9" t="s">
        <v>14</v>
      </c>
      <c r="C1615" s="9" t="s">
        <v>500</v>
      </c>
      <c r="D1615" s="9" t="s">
        <v>229</v>
      </c>
      <c r="E1615" s="9" t="s">
        <v>228</v>
      </c>
      <c r="F1615" s="9" t="s">
        <v>5</v>
      </c>
      <c r="G1615" s="9" t="s">
        <v>170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45"/>
        <v>21_105-110</v>
      </c>
      <c r="O1615" s="17" t="str">
        <f t="shared" si="146"/>
        <v>10_100-110</v>
      </c>
      <c r="P1615" s="17" t="str">
        <f t="shared" si="147"/>
        <v>08_80&gt;</v>
      </c>
      <c r="Q1615" s="9" t="s">
        <v>974</v>
      </c>
      <c r="R1615" s="9" t="s">
        <v>969</v>
      </c>
      <c r="S1615" s="9">
        <f t="shared" si="148"/>
        <v>12307645</v>
      </c>
      <c r="T1615" s="9">
        <f t="shared" si="149"/>
        <v>163015</v>
      </c>
    </row>
    <row r="1616" spans="1:20" x14ac:dyDescent="0.25">
      <c r="A1616" s="9">
        <v>2</v>
      </c>
      <c r="B1616" s="9" t="s">
        <v>14</v>
      </c>
      <c r="C1616" s="9" t="s">
        <v>724</v>
      </c>
      <c r="D1616" s="9" t="s">
        <v>229</v>
      </c>
      <c r="E1616" s="9" t="s">
        <v>224</v>
      </c>
      <c r="F1616" s="9" t="s">
        <v>5</v>
      </c>
      <c r="G1616" s="9" t="s">
        <v>170</v>
      </c>
      <c r="H1616" s="9" t="s">
        <v>404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45"/>
        <v>15_75-80</v>
      </c>
      <c r="O1616" s="17" t="str">
        <f t="shared" si="146"/>
        <v>7_70-80</v>
      </c>
      <c r="P1616" s="17" t="str">
        <f t="shared" si="147"/>
        <v>07_70-80</v>
      </c>
      <c r="Q1616" s="9" t="s">
        <v>974</v>
      </c>
      <c r="R1616" s="9" t="s">
        <v>969</v>
      </c>
      <c r="S1616" s="9">
        <f t="shared" si="148"/>
        <v>153900</v>
      </c>
      <c r="T1616" s="9">
        <f t="shared" si="149"/>
        <v>2038</v>
      </c>
    </row>
    <row r="1617" spans="1:20" x14ac:dyDescent="0.25">
      <c r="A1617" s="9">
        <v>27</v>
      </c>
      <c r="B1617" s="9" t="s">
        <v>14</v>
      </c>
      <c r="C1617" s="9" t="s">
        <v>585</v>
      </c>
      <c r="D1617" s="9" t="s">
        <v>229</v>
      </c>
      <c r="E1617" s="9" t="s">
        <v>224</v>
      </c>
      <c r="F1617" s="9" t="s">
        <v>5</v>
      </c>
      <c r="G1617" s="9" t="s">
        <v>525</v>
      </c>
      <c r="H1617" s="9" t="s">
        <v>562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45"/>
        <v>16_80-85</v>
      </c>
      <c r="O1617" s="17" t="str">
        <f t="shared" si="146"/>
        <v>8_80-90</v>
      </c>
      <c r="P1617" s="17" t="str">
        <f t="shared" si="147"/>
        <v>08_80&gt;</v>
      </c>
      <c r="Q1617" s="9" t="s">
        <v>974</v>
      </c>
      <c r="R1617" s="9" t="s">
        <v>969</v>
      </c>
      <c r="S1617" s="9">
        <f t="shared" si="148"/>
        <v>2222694</v>
      </c>
      <c r="T1617" s="9">
        <f t="shared" si="149"/>
        <v>29440</v>
      </c>
    </row>
    <row r="1618" spans="1:20" x14ac:dyDescent="0.25">
      <c r="A1618" s="9">
        <v>37</v>
      </c>
      <c r="B1618" s="9" t="s">
        <v>14</v>
      </c>
      <c r="C1618" s="9" t="s">
        <v>931</v>
      </c>
      <c r="D1618" s="9" t="s">
        <v>229</v>
      </c>
      <c r="E1618" s="9" t="s">
        <v>224</v>
      </c>
      <c r="F1618" s="9" t="s">
        <v>5</v>
      </c>
      <c r="G1618" s="9" t="s">
        <v>525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45"/>
        <v>18_90-95</v>
      </c>
      <c r="O1618" s="17" t="str">
        <f t="shared" si="146"/>
        <v>9_90-100</v>
      </c>
      <c r="P1618" s="17" t="str">
        <f t="shared" si="147"/>
        <v>08_80&gt;</v>
      </c>
      <c r="Q1618" s="9" t="s">
        <v>974</v>
      </c>
      <c r="R1618" s="9" t="s">
        <v>969</v>
      </c>
      <c r="S1618" s="9">
        <f t="shared" si="148"/>
        <v>3505269</v>
      </c>
      <c r="T1618" s="9">
        <f t="shared" si="149"/>
        <v>46427</v>
      </c>
    </row>
    <row r="1619" spans="1:20" x14ac:dyDescent="0.25">
      <c r="A1619" s="9">
        <v>80</v>
      </c>
      <c r="B1619" s="9" t="s">
        <v>14</v>
      </c>
      <c r="C1619" s="9" t="s">
        <v>423</v>
      </c>
      <c r="D1619" s="9" t="s">
        <v>226</v>
      </c>
      <c r="E1619" s="9" t="s">
        <v>224</v>
      </c>
      <c r="F1619" s="9" t="s">
        <v>5</v>
      </c>
      <c r="G1619" s="9" t="s">
        <v>354</v>
      </c>
      <c r="H1619" s="9" t="s">
        <v>148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45"/>
        <v>30_150-155</v>
      </c>
      <c r="O1619" s="17" t="str">
        <f t="shared" si="146"/>
        <v>15_150-160</v>
      </c>
      <c r="P1619" s="17" t="str">
        <f t="shared" si="147"/>
        <v>08_80&gt;</v>
      </c>
      <c r="Q1619" s="9" t="s">
        <v>974</v>
      </c>
      <c r="R1619" s="9" t="s">
        <v>969</v>
      </c>
      <c r="S1619" s="9">
        <f t="shared" si="148"/>
        <v>12023920</v>
      </c>
      <c r="T1619" s="9">
        <f t="shared" si="149"/>
        <v>159257</v>
      </c>
    </row>
    <row r="1620" spans="1:20" x14ac:dyDescent="0.25">
      <c r="A1620" s="9">
        <v>60</v>
      </c>
      <c r="B1620" s="9" t="s">
        <v>14</v>
      </c>
      <c r="C1620" s="9" t="s">
        <v>725</v>
      </c>
      <c r="D1620" s="9" t="s">
        <v>223</v>
      </c>
      <c r="E1620" s="9" t="s">
        <v>224</v>
      </c>
      <c r="F1620" s="9" t="s">
        <v>5</v>
      </c>
      <c r="G1620" s="9" t="s">
        <v>183</v>
      </c>
      <c r="H1620" s="9" t="s">
        <v>341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45"/>
        <v>18_90-95</v>
      </c>
      <c r="O1620" s="17" t="str">
        <f t="shared" si="146"/>
        <v>9_90-100</v>
      </c>
      <c r="P1620" s="17" t="str">
        <f t="shared" si="147"/>
        <v>08_80&gt;</v>
      </c>
      <c r="Q1620" s="9" t="s">
        <v>974</v>
      </c>
      <c r="R1620" s="9" t="s">
        <v>969</v>
      </c>
      <c r="S1620" s="9">
        <f t="shared" si="148"/>
        <v>5485320</v>
      </c>
      <c r="T1620" s="9">
        <f t="shared" si="149"/>
        <v>72653</v>
      </c>
    </row>
    <row r="1621" spans="1:20" x14ac:dyDescent="0.25">
      <c r="A1621" s="9">
        <v>149</v>
      </c>
      <c r="B1621" s="9" t="s">
        <v>14</v>
      </c>
      <c r="C1621" s="9" t="s">
        <v>624</v>
      </c>
      <c r="D1621" s="9" t="s">
        <v>223</v>
      </c>
      <c r="E1621" s="9" t="s">
        <v>224</v>
      </c>
      <c r="F1621" s="9" t="s">
        <v>5</v>
      </c>
      <c r="G1621" s="9" t="s">
        <v>525</v>
      </c>
      <c r="H1621" s="9" t="s">
        <v>562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45"/>
        <v>17_85-90</v>
      </c>
      <c r="O1621" s="17" t="str">
        <f t="shared" si="146"/>
        <v>8_80-90</v>
      </c>
      <c r="P1621" s="17" t="str">
        <f t="shared" si="147"/>
        <v>08_80&gt;</v>
      </c>
      <c r="Q1621" s="9" t="s">
        <v>974</v>
      </c>
      <c r="R1621" s="9" t="s">
        <v>969</v>
      </c>
      <c r="S1621" s="9">
        <f t="shared" si="148"/>
        <v>13165640</v>
      </c>
      <c r="T1621" s="9">
        <f t="shared" si="149"/>
        <v>174379</v>
      </c>
    </row>
    <row r="1622" spans="1:20" x14ac:dyDescent="0.25">
      <c r="A1622" s="9">
        <v>90</v>
      </c>
      <c r="B1622" s="9" t="s">
        <v>14</v>
      </c>
      <c r="C1622" s="9" t="s">
        <v>467</v>
      </c>
      <c r="D1622" s="9" t="s">
        <v>229</v>
      </c>
      <c r="E1622" s="9" t="s">
        <v>224</v>
      </c>
      <c r="F1622" s="9" t="s">
        <v>1</v>
      </c>
      <c r="G1622" s="9" t="s">
        <v>306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45"/>
        <v>14_70-75</v>
      </c>
      <c r="O1622" s="17" t="str">
        <f t="shared" si="146"/>
        <v>7_70-80</v>
      </c>
      <c r="P1622" s="17" t="str">
        <f t="shared" si="147"/>
        <v>07_70-80</v>
      </c>
      <c r="Q1622" s="9" t="s">
        <v>974</v>
      </c>
      <c r="R1622" s="9" t="s">
        <v>969</v>
      </c>
      <c r="S1622" s="9">
        <f t="shared" si="148"/>
        <v>6460290</v>
      </c>
      <c r="T1622" s="9">
        <f t="shared" si="149"/>
        <v>85567</v>
      </c>
    </row>
    <row r="1623" spans="1:20" x14ac:dyDescent="0.25">
      <c r="A1623" s="9">
        <v>23</v>
      </c>
      <c r="B1623" s="9" t="s">
        <v>14</v>
      </c>
      <c r="C1623" s="9" t="s">
        <v>586</v>
      </c>
      <c r="D1623" s="9" t="s">
        <v>223</v>
      </c>
      <c r="E1623" s="9" t="s">
        <v>224</v>
      </c>
      <c r="F1623" s="9" t="s">
        <v>5</v>
      </c>
      <c r="G1623" s="9" t="s">
        <v>525</v>
      </c>
      <c r="H1623" s="9" t="s">
        <v>562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45"/>
        <v>16_80-85</v>
      </c>
      <c r="O1623" s="17" t="str">
        <f t="shared" si="146"/>
        <v>8_80-90</v>
      </c>
      <c r="P1623" s="17" t="str">
        <f t="shared" si="147"/>
        <v>08_80&gt;</v>
      </c>
      <c r="Q1623" s="9" t="s">
        <v>974</v>
      </c>
      <c r="R1623" s="9" t="s">
        <v>969</v>
      </c>
      <c r="S1623" s="9">
        <f t="shared" si="148"/>
        <v>1908655</v>
      </c>
      <c r="T1623" s="9">
        <f t="shared" si="149"/>
        <v>25280</v>
      </c>
    </row>
    <row r="1624" spans="1:20" x14ac:dyDescent="0.25">
      <c r="A1624" s="9">
        <v>121</v>
      </c>
      <c r="B1624" s="9" t="s">
        <v>14</v>
      </c>
      <c r="C1624" s="9" t="s">
        <v>857</v>
      </c>
      <c r="D1624" s="9" t="s">
        <v>225</v>
      </c>
      <c r="E1624" s="9" t="s">
        <v>224</v>
      </c>
      <c r="F1624" s="9" t="s">
        <v>1</v>
      </c>
      <c r="G1624" s="9" t="s">
        <v>306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45"/>
        <v>15_75-80</v>
      </c>
      <c r="O1624" s="17" t="str">
        <f t="shared" si="146"/>
        <v>7_70-80</v>
      </c>
      <c r="P1624" s="17" t="str">
        <f t="shared" si="147"/>
        <v>07_70-80</v>
      </c>
      <c r="Q1624" s="9" t="s">
        <v>974</v>
      </c>
      <c r="R1624" s="9" t="s">
        <v>969</v>
      </c>
      <c r="S1624" s="9">
        <f t="shared" si="148"/>
        <v>9278401</v>
      </c>
      <c r="T1624" s="9">
        <f t="shared" si="149"/>
        <v>122893</v>
      </c>
    </row>
    <row r="1625" spans="1:20" x14ac:dyDescent="0.25">
      <c r="A1625" s="9">
        <v>62</v>
      </c>
      <c r="B1625" s="9" t="s">
        <v>14</v>
      </c>
      <c r="C1625" s="9" t="s">
        <v>728</v>
      </c>
      <c r="D1625" s="9" t="s">
        <v>229</v>
      </c>
      <c r="E1625" s="9" t="s">
        <v>228</v>
      </c>
      <c r="F1625" s="9" t="s">
        <v>5</v>
      </c>
      <c r="G1625" s="9" t="s">
        <v>183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45"/>
        <v>11_55-60</v>
      </c>
      <c r="O1625" s="17" t="str">
        <f t="shared" si="146"/>
        <v>5_50-60</v>
      </c>
      <c r="P1625" s="17" t="str">
        <f t="shared" si="147"/>
        <v>05_50-60</v>
      </c>
      <c r="Q1625" s="9" t="s">
        <v>974</v>
      </c>
      <c r="R1625" s="9" t="s">
        <v>969</v>
      </c>
      <c r="S1625" s="9">
        <f t="shared" si="148"/>
        <v>3454330</v>
      </c>
      <c r="T1625" s="9">
        <f t="shared" si="149"/>
        <v>45753</v>
      </c>
    </row>
    <row r="1626" spans="1:20" x14ac:dyDescent="0.25">
      <c r="A1626" s="9">
        <v>351</v>
      </c>
      <c r="B1626" s="9" t="s">
        <v>14</v>
      </c>
      <c r="C1626" s="9" t="s">
        <v>858</v>
      </c>
      <c r="D1626" s="9" t="s">
        <v>229</v>
      </c>
      <c r="E1626" s="9" t="s">
        <v>228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45"/>
        <v>5_25-30</v>
      </c>
      <c r="O1626" s="17" t="str">
        <f t="shared" si="146"/>
        <v>2_20-30</v>
      </c>
      <c r="P1626" s="17" t="str">
        <f t="shared" si="147"/>
        <v>02_20-30</v>
      </c>
      <c r="Q1626" s="9" t="s">
        <v>974</v>
      </c>
      <c r="R1626" s="9" t="s">
        <v>969</v>
      </c>
      <c r="S1626" s="9">
        <f t="shared" si="148"/>
        <v>10175490</v>
      </c>
      <c r="T1626" s="9">
        <f t="shared" si="149"/>
        <v>134775</v>
      </c>
    </row>
    <row r="1627" spans="1:20" x14ac:dyDescent="0.25">
      <c r="A1627" s="9">
        <v>424</v>
      </c>
      <c r="B1627" s="9" t="s">
        <v>14</v>
      </c>
      <c r="C1627" s="9" t="s">
        <v>587</v>
      </c>
      <c r="D1627" s="9" t="s">
        <v>229</v>
      </c>
      <c r="E1627" s="9" t="s">
        <v>228</v>
      </c>
      <c r="F1627" s="9" t="s">
        <v>5</v>
      </c>
      <c r="G1627" s="9" t="s">
        <v>183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45"/>
        <v>9_45-50</v>
      </c>
      <c r="O1627" s="17" t="str">
        <f t="shared" si="146"/>
        <v>4_40-50</v>
      </c>
      <c r="P1627" s="17" t="str">
        <f t="shared" si="147"/>
        <v>04_40-50</v>
      </c>
      <c r="Q1627" s="9" t="s">
        <v>974</v>
      </c>
      <c r="R1627" s="9" t="s">
        <v>969</v>
      </c>
      <c r="S1627" s="9">
        <f t="shared" si="148"/>
        <v>21171168</v>
      </c>
      <c r="T1627" s="9">
        <f t="shared" si="149"/>
        <v>280413</v>
      </c>
    </row>
    <row r="1628" spans="1:20" x14ac:dyDescent="0.25">
      <c r="A1628" s="9">
        <v>166</v>
      </c>
      <c r="B1628" s="9" t="s">
        <v>14</v>
      </c>
      <c r="C1628" s="9" t="s">
        <v>729</v>
      </c>
      <c r="D1628" s="9" t="s">
        <v>229</v>
      </c>
      <c r="E1628" s="9" t="s">
        <v>228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45"/>
        <v>10_50-55</v>
      </c>
      <c r="O1628" s="17" t="str">
        <f t="shared" si="146"/>
        <v>5_50-60</v>
      </c>
      <c r="P1628" s="17" t="str">
        <f t="shared" si="147"/>
        <v>05_50-60</v>
      </c>
      <c r="Q1628" s="9" t="s">
        <v>974</v>
      </c>
      <c r="R1628" s="9" t="s">
        <v>969</v>
      </c>
      <c r="S1628" s="9">
        <f t="shared" si="148"/>
        <v>8754010</v>
      </c>
      <c r="T1628" s="9">
        <f t="shared" si="149"/>
        <v>115947</v>
      </c>
    </row>
    <row r="1629" spans="1:20" x14ac:dyDescent="0.25">
      <c r="A1629" s="9">
        <v>758</v>
      </c>
      <c r="B1629" s="9" t="s">
        <v>14</v>
      </c>
      <c r="C1629" s="9" t="s">
        <v>161</v>
      </c>
      <c r="D1629" s="9" t="s">
        <v>225</v>
      </c>
      <c r="E1629" s="9" t="s">
        <v>228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45"/>
        <v>7_35-40</v>
      </c>
      <c r="O1629" s="17" t="str">
        <f t="shared" si="146"/>
        <v>3_30-40</v>
      </c>
      <c r="P1629" s="17" t="str">
        <f t="shared" si="147"/>
        <v>03_30-40</v>
      </c>
      <c r="Q1629" s="9" t="s">
        <v>974</v>
      </c>
      <c r="R1629" s="9" t="s">
        <v>969</v>
      </c>
      <c r="S1629" s="9">
        <f t="shared" si="148"/>
        <v>29852314</v>
      </c>
      <c r="T1629" s="9">
        <f t="shared" si="149"/>
        <v>395395</v>
      </c>
    </row>
    <row r="1630" spans="1:20" x14ac:dyDescent="0.25">
      <c r="A1630" s="9">
        <v>2</v>
      </c>
      <c r="B1630" s="9" t="s">
        <v>14</v>
      </c>
      <c r="C1630" s="9" t="s">
        <v>101</v>
      </c>
      <c r="D1630" s="9" t="s">
        <v>225</v>
      </c>
      <c r="E1630" s="9" t="s">
        <v>228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45"/>
        <v>9_45-50</v>
      </c>
      <c r="O1630" s="17" t="str">
        <f t="shared" si="146"/>
        <v>4_40-50</v>
      </c>
      <c r="P1630" s="17" t="str">
        <f t="shared" si="147"/>
        <v>04_40-50</v>
      </c>
      <c r="Q1630" s="9" t="s">
        <v>974</v>
      </c>
      <c r="R1630" s="9" t="s">
        <v>969</v>
      </c>
      <c r="S1630" s="9">
        <f t="shared" si="148"/>
        <v>99880</v>
      </c>
      <c r="T1630" s="9">
        <f t="shared" si="149"/>
        <v>1323</v>
      </c>
    </row>
    <row r="1631" spans="1:20" x14ac:dyDescent="0.25">
      <c r="A1631" s="9">
        <v>825</v>
      </c>
      <c r="B1631" s="9" t="s">
        <v>14</v>
      </c>
      <c r="C1631" s="9" t="s">
        <v>495</v>
      </c>
      <c r="D1631" s="9" t="s">
        <v>225</v>
      </c>
      <c r="E1631" s="9" t="s">
        <v>228</v>
      </c>
      <c r="F1631" s="9" t="s">
        <v>5</v>
      </c>
      <c r="G1631" s="9" t="s">
        <v>183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45"/>
        <v>10_50-55</v>
      </c>
      <c r="O1631" s="17" t="str">
        <f t="shared" si="146"/>
        <v>5_50-60</v>
      </c>
      <c r="P1631" s="17" t="str">
        <f t="shared" si="147"/>
        <v>05_50-60</v>
      </c>
      <c r="Q1631" s="9" t="s">
        <v>974</v>
      </c>
      <c r="R1631" s="9" t="s">
        <v>969</v>
      </c>
      <c r="S1631" s="9">
        <f t="shared" si="148"/>
        <v>44424600</v>
      </c>
      <c r="T1631" s="9">
        <f t="shared" si="149"/>
        <v>588405</v>
      </c>
    </row>
    <row r="1632" spans="1:20" x14ac:dyDescent="0.25">
      <c r="A1632" s="9">
        <v>92</v>
      </c>
      <c r="B1632" s="9" t="s">
        <v>14</v>
      </c>
      <c r="C1632" s="9" t="s">
        <v>625</v>
      </c>
      <c r="D1632" s="9" t="s">
        <v>225</v>
      </c>
      <c r="E1632" s="9" t="s">
        <v>228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45"/>
        <v>7_35-40</v>
      </c>
      <c r="O1632" s="17" t="str">
        <f t="shared" si="146"/>
        <v>3_30-40</v>
      </c>
      <c r="P1632" s="17" t="str">
        <f t="shared" si="147"/>
        <v>03_30-40</v>
      </c>
      <c r="Q1632" s="9" t="s">
        <v>974</v>
      </c>
      <c r="R1632" s="9" t="s">
        <v>969</v>
      </c>
      <c r="S1632" s="9">
        <f t="shared" si="148"/>
        <v>3679172</v>
      </c>
      <c r="T1632" s="9">
        <f t="shared" si="149"/>
        <v>48731</v>
      </c>
    </row>
    <row r="1633" spans="1:20" x14ac:dyDescent="0.25">
      <c r="A1633" s="9">
        <v>4241</v>
      </c>
      <c r="B1633" s="9" t="s">
        <v>14</v>
      </c>
      <c r="C1633" s="9" t="s">
        <v>730</v>
      </c>
      <c r="D1633" s="9" t="s">
        <v>225</v>
      </c>
      <c r="E1633" s="9" t="s">
        <v>228</v>
      </c>
      <c r="F1633" s="9" t="s">
        <v>5</v>
      </c>
      <c r="G1633" s="9" t="s">
        <v>183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45"/>
        <v>14_70-75</v>
      </c>
      <c r="O1633" s="17" t="str">
        <f t="shared" si="146"/>
        <v>7_70-80</v>
      </c>
      <c r="P1633" s="17" t="str">
        <f t="shared" si="147"/>
        <v>07_70-80</v>
      </c>
      <c r="Q1633" s="9" t="s">
        <v>974</v>
      </c>
      <c r="R1633" s="9" t="s">
        <v>969</v>
      </c>
      <c r="S1633" s="9">
        <f t="shared" si="148"/>
        <v>305110263</v>
      </c>
      <c r="T1633" s="9">
        <f t="shared" si="149"/>
        <v>4041196</v>
      </c>
    </row>
    <row r="1634" spans="1:20" x14ac:dyDescent="0.25">
      <c r="A1634" s="9">
        <v>147</v>
      </c>
      <c r="B1634" s="9" t="s">
        <v>14</v>
      </c>
      <c r="C1634" s="9" t="s">
        <v>102</v>
      </c>
      <c r="D1634" s="9" t="s">
        <v>225</v>
      </c>
      <c r="E1634" s="9" t="s">
        <v>228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45"/>
        <v>9_45-50</v>
      </c>
      <c r="O1634" s="17" t="str">
        <f t="shared" si="146"/>
        <v>4_40-50</v>
      </c>
      <c r="P1634" s="17" t="str">
        <f t="shared" si="147"/>
        <v>04_40-50</v>
      </c>
      <c r="Q1634" s="9" t="s">
        <v>974</v>
      </c>
      <c r="R1634" s="9" t="s">
        <v>969</v>
      </c>
      <c r="S1634" s="9">
        <f t="shared" si="148"/>
        <v>6686736</v>
      </c>
      <c r="T1634" s="9">
        <f t="shared" si="149"/>
        <v>88566</v>
      </c>
    </row>
    <row r="1635" spans="1:20" x14ac:dyDescent="0.25">
      <c r="A1635" s="9">
        <v>760</v>
      </c>
      <c r="B1635" s="9" t="s">
        <v>14</v>
      </c>
      <c r="C1635" s="9" t="s">
        <v>731</v>
      </c>
      <c r="D1635" s="9" t="s">
        <v>225</v>
      </c>
      <c r="E1635" s="9" t="s">
        <v>228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45"/>
        <v>7_35-40</v>
      </c>
      <c r="O1635" s="17" t="str">
        <f t="shared" si="146"/>
        <v>3_30-40</v>
      </c>
      <c r="P1635" s="17" t="str">
        <f t="shared" si="147"/>
        <v>03_30-40</v>
      </c>
      <c r="Q1635" s="9" t="s">
        <v>974</v>
      </c>
      <c r="R1635" s="9" t="s">
        <v>969</v>
      </c>
      <c r="S1635" s="9">
        <f t="shared" si="148"/>
        <v>26862960</v>
      </c>
      <c r="T1635" s="9">
        <f t="shared" si="149"/>
        <v>355801</v>
      </c>
    </row>
    <row r="1636" spans="1:20" x14ac:dyDescent="0.25">
      <c r="A1636" s="9">
        <v>1693</v>
      </c>
      <c r="B1636" s="9" t="s">
        <v>14</v>
      </c>
      <c r="C1636" s="9" t="s">
        <v>932</v>
      </c>
      <c r="D1636" s="9" t="s">
        <v>229</v>
      </c>
      <c r="E1636" s="9" t="s">
        <v>224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45"/>
        <v>5_25-30</v>
      </c>
      <c r="O1636" s="17" t="str">
        <f t="shared" si="146"/>
        <v>2_20-30</v>
      </c>
      <c r="P1636" s="17" t="str">
        <f t="shared" si="147"/>
        <v>02_20-30</v>
      </c>
      <c r="Q1636" s="9" t="s">
        <v>974</v>
      </c>
      <c r="R1636" s="9" t="s">
        <v>969</v>
      </c>
      <c r="S1636" s="9">
        <f t="shared" si="148"/>
        <v>48233570</v>
      </c>
      <c r="T1636" s="9">
        <f t="shared" si="149"/>
        <v>638855</v>
      </c>
    </row>
    <row r="1637" spans="1:20" x14ac:dyDescent="0.25">
      <c r="A1637" s="9">
        <v>782</v>
      </c>
      <c r="B1637" s="9" t="s">
        <v>14</v>
      </c>
      <c r="C1637" s="9" t="s">
        <v>588</v>
      </c>
      <c r="D1637" s="9" t="s">
        <v>229</v>
      </c>
      <c r="E1637" s="9" t="s">
        <v>224</v>
      </c>
      <c r="F1637" s="9" t="s">
        <v>5</v>
      </c>
      <c r="G1637" s="9" t="s">
        <v>525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45"/>
        <v>7_35-40</v>
      </c>
      <c r="O1637" s="17" t="str">
        <f t="shared" si="146"/>
        <v>3_30-40</v>
      </c>
      <c r="P1637" s="17" t="str">
        <f t="shared" si="147"/>
        <v>03_30-40</v>
      </c>
      <c r="Q1637" s="9" t="s">
        <v>974</v>
      </c>
      <c r="R1637" s="9" t="s">
        <v>969</v>
      </c>
      <c r="S1637" s="9">
        <f t="shared" si="148"/>
        <v>28833122</v>
      </c>
      <c r="T1637" s="9">
        <f t="shared" si="149"/>
        <v>381896</v>
      </c>
    </row>
    <row r="1638" spans="1:20" x14ac:dyDescent="0.25">
      <c r="A1638" s="9">
        <v>7416</v>
      </c>
      <c r="B1638" s="9" t="s">
        <v>14</v>
      </c>
      <c r="C1638" s="9" t="s">
        <v>502</v>
      </c>
      <c r="D1638" s="9" t="s">
        <v>229</v>
      </c>
      <c r="E1638" s="9" t="s">
        <v>224</v>
      </c>
      <c r="F1638" s="9" t="s">
        <v>1</v>
      </c>
      <c r="G1638" s="9" t="s">
        <v>306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45"/>
        <v>7_35-40</v>
      </c>
      <c r="O1638" s="17" t="str">
        <f t="shared" si="146"/>
        <v>3_30-40</v>
      </c>
      <c r="P1638" s="17" t="str">
        <f t="shared" si="147"/>
        <v>03_30-40</v>
      </c>
      <c r="Q1638" s="9" t="s">
        <v>974</v>
      </c>
      <c r="R1638" s="9" t="s">
        <v>969</v>
      </c>
      <c r="S1638" s="9">
        <f t="shared" si="148"/>
        <v>271173456</v>
      </c>
      <c r="T1638" s="9">
        <f t="shared" si="149"/>
        <v>3591701</v>
      </c>
    </row>
    <row r="1639" spans="1:20" x14ac:dyDescent="0.25">
      <c r="A1639" s="9">
        <v>55</v>
      </c>
      <c r="B1639" s="9" t="s">
        <v>14</v>
      </c>
      <c r="C1639" s="9" t="s">
        <v>933</v>
      </c>
      <c r="D1639" s="9" t="s">
        <v>229</v>
      </c>
      <c r="E1639" s="9" t="s">
        <v>224</v>
      </c>
      <c r="F1639" s="9" t="s">
        <v>1</v>
      </c>
      <c r="G1639" s="9" t="s">
        <v>836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45"/>
        <v>9_45-50</v>
      </c>
      <c r="O1639" s="17" t="str">
        <f t="shared" si="146"/>
        <v>4_40-50</v>
      </c>
      <c r="P1639" s="17" t="str">
        <f t="shared" si="147"/>
        <v>04_40-50</v>
      </c>
      <c r="Q1639" s="9" t="s">
        <v>974</v>
      </c>
      <c r="R1639" s="9" t="s">
        <v>969</v>
      </c>
      <c r="S1639" s="9">
        <f t="shared" si="148"/>
        <v>2559150</v>
      </c>
      <c r="T1639" s="9">
        <f t="shared" si="149"/>
        <v>33896</v>
      </c>
    </row>
    <row r="1640" spans="1:20" x14ac:dyDescent="0.25">
      <c r="A1640" s="9">
        <v>2876</v>
      </c>
      <c r="B1640" s="9" t="s">
        <v>14</v>
      </c>
      <c r="C1640" s="9" t="s">
        <v>503</v>
      </c>
      <c r="D1640" s="9" t="s">
        <v>225</v>
      </c>
      <c r="E1640" s="9" t="s">
        <v>224</v>
      </c>
      <c r="F1640" s="9" t="s">
        <v>5</v>
      </c>
      <c r="G1640" s="9" t="s">
        <v>170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45"/>
        <v>11_55-60</v>
      </c>
      <c r="O1640" s="17" t="str">
        <f t="shared" si="146"/>
        <v>5_50-60</v>
      </c>
      <c r="P1640" s="17" t="str">
        <f t="shared" si="147"/>
        <v>05_50-60</v>
      </c>
      <c r="Q1640" s="9" t="s">
        <v>974</v>
      </c>
      <c r="R1640" s="9" t="s">
        <v>969</v>
      </c>
      <c r="S1640" s="9">
        <f t="shared" si="148"/>
        <v>163204372</v>
      </c>
      <c r="T1640" s="9">
        <f t="shared" si="149"/>
        <v>2161647</v>
      </c>
    </row>
    <row r="1641" spans="1:20" x14ac:dyDescent="0.25">
      <c r="A1641" s="9">
        <v>158</v>
      </c>
      <c r="B1641" s="9" t="s">
        <v>14</v>
      </c>
      <c r="C1641" s="9" t="s">
        <v>862</v>
      </c>
      <c r="D1641" s="9" t="s">
        <v>225</v>
      </c>
      <c r="E1641" s="9" t="s">
        <v>224</v>
      </c>
      <c r="F1641" s="9" t="s">
        <v>5</v>
      </c>
      <c r="G1641" s="9" t="s">
        <v>183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45"/>
        <v>9_45-50</v>
      </c>
      <c r="O1641" s="17" t="str">
        <f t="shared" si="146"/>
        <v>4_40-50</v>
      </c>
      <c r="P1641" s="17" t="str">
        <f t="shared" si="147"/>
        <v>04_40-50</v>
      </c>
      <c r="Q1641" s="9" t="s">
        <v>974</v>
      </c>
      <c r="R1641" s="9" t="s">
        <v>969</v>
      </c>
      <c r="S1641" s="9">
        <f t="shared" si="148"/>
        <v>7814522</v>
      </c>
      <c r="T1641" s="9">
        <f t="shared" si="149"/>
        <v>103504</v>
      </c>
    </row>
    <row r="1642" spans="1:20" x14ac:dyDescent="0.25">
      <c r="A1642" s="9">
        <v>94</v>
      </c>
      <c r="B1642" s="9" t="s">
        <v>14</v>
      </c>
      <c r="C1642" s="9" t="s">
        <v>589</v>
      </c>
      <c r="D1642" s="9" t="s">
        <v>223</v>
      </c>
      <c r="E1642" s="9" t="s">
        <v>224</v>
      </c>
      <c r="F1642" s="9" t="s">
        <v>5</v>
      </c>
      <c r="G1642" s="9" t="s">
        <v>525</v>
      </c>
      <c r="H1642" s="9" t="s">
        <v>335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45"/>
        <v>12_60-65</v>
      </c>
      <c r="O1642" s="17" t="str">
        <f t="shared" si="146"/>
        <v>6_60-70</v>
      </c>
      <c r="P1642" s="17" t="str">
        <f t="shared" si="147"/>
        <v>06_60-70</v>
      </c>
      <c r="Q1642" s="9" t="s">
        <v>974</v>
      </c>
      <c r="R1642" s="9" t="s">
        <v>969</v>
      </c>
      <c r="S1642" s="9">
        <f t="shared" si="148"/>
        <v>5868232</v>
      </c>
      <c r="T1642" s="9">
        <f t="shared" si="149"/>
        <v>77725</v>
      </c>
    </row>
    <row r="1643" spans="1:20" x14ac:dyDescent="0.25">
      <c r="A1643" s="9">
        <v>1596</v>
      </c>
      <c r="B1643" s="9" t="s">
        <v>14</v>
      </c>
      <c r="C1643" s="9" t="s">
        <v>504</v>
      </c>
      <c r="D1643" s="9" t="s">
        <v>225</v>
      </c>
      <c r="E1643" s="9" t="s">
        <v>224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45"/>
        <v>7_35-40</v>
      </c>
      <c r="O1643" s="17" t="str">
        <f t="shared" si="146"/>
        <v>3_30-40</v>
      </c>
      <c r="P1643" s="17" t="str">
        <f t="shared" si="147"/>
        <v>03_30-40</v>
      </c>
      <c r="Q1643" s="9" t="s">
        <v>974</v>
      </c>
      <c r="R1643" s="9" t="s">
        <v>969</v>
      </c>
      <c r="S1643" s="9">
        <f t="shared" si="148"/>
        <v>59079132</v>
      </c>
      <c r="T1643" s="9">
        <f t="shared" si="149"/>
        <v>782505</v>
      </c>
    </row>
    <row r="1644" spans="1:20" x14ac:dyDescent="0.25">
      <c r="A1644" s="9">
        <v>6308</v>
      </c>
      <c r="B1644" s="9" t="s">
        <v>14</v>
      </c>
      <c r="C1644" s="9" t="s">
        <v>363</v>
      </c>
      <c r="D1644" s="9" t="s">
        <v>225</v>
      </c>
      <c r="E1644" s="9" t="s">
        <v>224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45"/>
        <v>8_40-45</v>
      </c>
      <c r="O1644" s="17" t="str">
        <f t="shared" si="146"/>
        <v>4_40-50</v>
      </c>
      <c r="P1644" s="17" t="str">
        <f t="shared" si="147"/>
        <v>04_40-50</v>
      </c>
      <c r="Q1644" s="9" t="s">
        <v>974</v>
      </c>
      <c r="R1644" s="9" t="s">
        <v>969</v>
      </c>
      <c r="S1644" s="9">
        <f t="shared" si="148"/>
        <v>259694052</v>
      </c>
      <c r="T1644" s="9">
        <f t="shared" si="149"/>
        <v>3439656</v>
      </c>
    </row>
    <row r="1645" spans="1:20" x14ac:dyDescent="0.25">
      <c r="A1645" s="9">
        <v>356</v>
      </c>
      <c r="B1645" s="9" t="s">
        <v>14</v>
      </c>
      <c r="C1645" s="9" t="s">
        <v>312</v>
      </c>
      <c r="D1645" s="9" t="s">
        <v>225</v>
      </c>
      <c r="E1645" s="9" t="s">
        <v>224</v>
      </c>
      <c r="F1645" s="9" t="s">
        <v>5</v>
      </c>
      <c r="G1645" s="9" t="s">
        <v>183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45"/>
        <v>9_45-50</v>
      </c>
      <c r="O1645" s="17" t="str">
        <f t="shared" si="146"/>
        <v>4_40-50</v>
      </c>
      <c r="P1645" s="17" t="str">
        <f t="shared" si="147"/>
        <v>04_40-50</v>
      </c>
      <c r="Q1645" s="9" t="s">
        <v>974</v>
      </c>
      <c r="R1645" s="9" t="s">
        <v>969</v>
      </c>
      <c r="S1645" s="9">
        <f t="shared" si="148"/>
        <v>16659020</v>
      </c>
      <c r="T1645" s="9">
        <f t="shared" si="149"/>
        <v>220649</v>
      </c>
    </row>
    <row r="1646" spans="1:20" x14ac:dyDescent="0.25">
      <c r="A1646" s="9">
        <v>1832</v>
      </c>
      <c r="B1646" s="9" t="s">
        <v>14</v>
      </c>
      <c r="C1646" s="9" t="s">
        <v>590</v>
      </c>
      <c r="D1646" s="9" t="s">
        <v>225</v>
      </c>
      <c r="E1646" s="9" t="s">
        <v>224</v>
      </c>
      <c r="F1646" s="9" t="s">
        <v>5</v>
      </c>
      <c r="G1646" s="9" t="s">
        <v>525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45"/>
        <v>9_45-50</v>
      </c>
      <c r="O1646" s="17" t="str">
        <f t="shared" si="146"/>
        <v>4_40-50</v>
      </c>
      <c r="P1646" s="17" t="str">
        <f t="shared" si="147"/>
        <v>04_40-50</v>
      </c>
      <c r="Q1646" s="9" t="s">
        <v>974</v>
      </c>
      <c r="R1646" s="9" t="s">
        <v>969</v>
      </c>
      <c r="S1646" s="9">
        <f t="shared" si="148"/>
        <v>88443464</v>
      </c>
      <c r="T1646" s="9">
        <f t="shared" si="149"/>
        <v>1171437</v>
      </c>
    </row>
    <row r="1647" spans="1:20" x14ac:dyDescent="0.25">
      <c r="A1647" s="9">
        <v>12</v>
      </c>
      <c r="B1647" s="9" t="s">
        <v>14</v>
      </c>
      <c r="C1647" s="9" t="s">
        <v>934</v>
      </c>
      <c r="D1647" s="9" t="s">
        <v>225</v>
      </c>
      <c r="E1647" s="9" t="s">
        <v>224</v>
      </c>
      <c r="F1647" s="9" t="s">
        <v>5</v>
      </c>
      <c r="G1647" s="9" t="s">
        <v>811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50">CONCATENATE(ROUNDDOWN(M1647/5000,0),"_",ROUNDDOWN(M1647/5000,0)*5,"-",ROUNDUP((M1647+1)/5000,0)*5)</f>
        <v>6_30-35</v>
      </c>
      <c r="O1647" s="17" t="str">
        <f t="shared" ref="O1647:O1708" si="151">CONCATENATE(ROUNDDOWN(M1647/10000,0),"_",ROUNDDOWN(M1647/10000,0)*10,"-",ROUNDUP((M1647+1)/10000,0)*10)</f>
        <v>3_30-40</v>
      </c>
      <c r="P1647" s="17" t="str">
        <f t="shared" ref="P1647:P1708" si="152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974</v>
      </c>
      <c r="R1647" s="9" t="s">
        <v>969</v>
      </c>
      <c r="S1647" s="9">
        <f t="shared" ref="S1647:S1708" si="153">M1647*A1647</f>
        <v>374760</v>
      </c>
      <c r="T1647" s="9">
        <f t="shared" ref="T1647:T1708" si="154">ROUND(S1647/75.5,0)</f>
        <v>4964</v>
      </c>
    </row>
    <row r="1648" spans="1:20" x14ac:dyDescent="0.25">
      <c r="A1648" s="9">
        <v>5</v>
      </c>
      <c r="B1648" s="9" t="s">
        <v>14</v>
      </c>
      <c r="C1648" s="9" t="s">
        <v>370</v>
      </c>
      <c r="D1648" s="9" t="s">
        <v>223</v>
      </c>
      <c r="E1648" s="9" t="s">
        <v>224</v>
      </c>
      <c r="F1648" s="9" t="s">
        <v>5</v>
      </c>
      <c r="G1648" s="9" t="s">
        <v>183</v>
      </c>
      <c r="H1648" s="9" t="s">
        <v>371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50"/>
        <v>11_55-60</v>
      </c>
      <c r="O1648" s="17" t="str">
        <f t="shared" si="151"/>
        <v>5_50-60</v>
      </c>
      <c r="P1648" s="17" t="str">
        <f t="shared" si="152"/>
        <v>05_50-60</v>
      </c>
      <c r="Q1648" s="9" t="s">
        <v>974</v>
      </c>
      <c r="R1648" s="9" t="s">
        <v>969</v>
      </c>
      <c r="S1648" s="9">
        <f t="shared" si="153"/>
        <v>282750</v>
      </c>
      <c r="T1648" s="9">
        <f t="shared" si="154"/>
        <v>3745</v>
      </c>
    </row>
    <row r="1649" spans="1:20" x14ac:dyDescent="0.25">
      <c r="A1649" s="9">
        <v>1531</v>
      </c>
      <c r="B1649" s="9" t="s">
        <v>14</v>
      </c>
      <c r="C1649" s="9" t="s">
        <v>591</v>
      </c>
      <c r="D1649" s="9" t="s">
        <v>223</v>
      </c>
      <c r="E1649" s="9" t="s">
        <v>224</v>
      </c>
      <c r="F1649" s="9" t="s">
        <v>5</v>
      </c>
      <c r="G1649" s="9" t="s">
        <v>525</v>
      </c>
      <c r="H1649" s="9" t="s">
        <v>404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50"/>
        <v>11_55-60</v>
      </c>
      <c r="O1649" s="17" t="str">
        <f t="shared" si="151"/>
        <v>5_50-60</v>
      </c>
      <c r="P1649" s="17" t="str">
        <f t="shared" si="152"/>
        <v>05_50-60</v>
      </c>
      <c r="Q1649" s="9" t="s">
        <v>974</v>
      </c>
      <c r="R1649" s="9" t="s">
        <v>969</v>
      </c>
      <c r="S1649" s="9">
        <f t="shared" si="153"/>
        <v>85157282</v>
      </c>
      <c r="T1649" s="9">
        <f t="shared" si="154"/>
        <v>1127911</v>
      </c>
    </row>
    <row r="1650" spans="1:20" x14ac:dyDescent="0.25">
      <c r="A1650" s="9">
        <v>2536</v>
      </c>
      <c r="B1650" s="9" t="s">
        <v>14</v>
      </c>
      <c r="C1650" s="9" t="s">
        <v>372</v>
      </c>
      <c r="D1650" s="9" t="s">
        <v>225</v>
      </c>
      <c r="E1650" s="9" t="s">
        <v>224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50"/>
        <v>9_45-50</v>
      </c>
      <c r="O1650" s="17" t="str">
        <f t="shared" si="151"/>
        <v>4_40-50</v>
      </c>
      <c r="P1650" s="17" t="str">
        <f t="shared" si="152"/>
        <v>04_40-50</v>
      </c>
      <c r="Q1650" s="9" t="s">
        <v>974</v>
      </c>
      <c r="R1650" s="9" t="s">
        <v>969</v>
      </c>
      <c r="S1650" s="9">
        <f t="shared" si="153"/>
        <v>120084672</v>
      </c>
      <c r="T1650" s="9">
        <f t="shared" si="154"/>
        <v>1590525</v>
      </c>
    </row>
    <row r="1651" spans="1:20" x14ac:dyDescent="0.25">
      <c r="A1651" s="9">
        <v>919</v>
      </c>
      <c r="B1651" s="9" t="s">
        <v>14</v>
      </c>
      <c r="C1651" s="9" t="s">
        <v>866</v>
      </c>
      <c r="D1651" s="9" t="s">
        <v>225</v>
      </c>
      <c r="E1651" s="9" t="s">
        <v>224</v>
      </c>
      <c r="F1651" s="9" t="s">
        <v>1</v>
      </c>
      <c r="G1651" s="9" t="s">
        <v>306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50"/>
        <v>11_55-60</v>
      </c>
      <c r="O1651" s="17" t="str">
        <f t="shared" si="151"/>
        <v>5_50-60</v>
      </c>
      <c r="P1651" s="17" t="str">
        <f t="shared" si="152"/>
        <v>05_50-60</v>
      </c>
      <c r="Q1651" s="9" t="s">
        <v>974</v>
      </c>
      <c r="R1651" s="9" t="s">
        <v>969</v>
      </c>
      <c r="S1651" s="9">
        <f t="shared" si="153"/>
        <v>54142885</v>
      </c>
      <c r="T1651" s="9">
        <f t="shared" si="154"/>
        <v>717124</v>
      </c>
    </row>
    <row r="1652" spans="1:20" x14ac:dyDescent="0.25">
      <c r="A1652" s="9">
        <v>37</v>
      </c>
      <c r="B1652" s="9" t="s">
        <v>14</v>
      </c>
      <c r="C1652" s="9" t="s">
        <v>466</v>
      </c>
      <c r="D1652" s="9" t="s">
        <v>226</v>
      </c>
      <c r="E1652" s="9" t="s">
        <v>224</v>
      </c>
      <c r="F1652" s="9" t="s">
        <v>5</v>
      </c>
      <c r="G1652" s="9" t="s">
        <v>354</v>
      </c>
      <c r="H1652" s="9" t="s">
        <v>148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50"/>
        <v>24_120-125</v>
      </c>
      <c r="O1652" s="17" t="str">
        <f t="shared" si="151"/>
        <v>12_120-130</v>
      </c>
      <c r="P1652" s="17" t="str">
        <f t="shared" si="152"/>
        <v>08_80&gt;</v>
      </c>
      <c r="Q1652" s="9" t="s">
        <v>974</v>
      </c>
      <c r="R1652" s="9" t="s">
        <v>969</v>
      </c>
      <c r="S1652" s="9">
        <f t="shared" si="153"/>
        <v>4445550</v>
      </c>
      <c r="T1652" s="9">
        <f t="shared" si="154"/>
        <v>58881</v>
      </c>
    </row>
    <row r="1653" spans="1:20" x14ac:dyDescent="0.25">
      <c r="A1653" s="9">
        <v>45</v>
      </c>
      <c r="B1653" s="9" t="s">
        <v>14</v>
      </c>
      <c r="C1653" s="9" t="s">
        <v>529</v>
      </c>
      <c r="D1653" s="9" t="s">
        <v>226</v>
      </c>
      <c r="E1653" s="9" t="s">
        <v>224</v>
      </c>
      <c r="F1653" s="9" t="s">
        <v>1</v>
      </c>
      <c r="G1653" s="9" t="s">
        <v>306</v>
      </c>
      <c r="H1653" s="9" t="s">
        <v>148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50"/>
        <v>18_90-95</v>
      </c>
      <c r="O1653" s="17" t="str">
        <f t="shared" si="151"/>
        <v>9_90-100</v>
      </c>
      <c r="P1653" s="17" t="str">
        <f t="shared" si="152"/>
        <v>08_80&gt;</v>
      </c>
      <c r="Q1653" s="9" t="s">
        <v>974</v>
      </c>
      <c r="R1653" s="9" t="s">
        <v>969</v>
      </c>
      <c r="S1653" s="9">
        <f t="shared" si="153"/>
        <v>4103010</v>
      </c>
      <c r="T1653" s="9">
        <f t="shared" si="154"/>
        <v>54345</v>
      </c>
    </row>
    <row r="1654" spans="1:20" x14ac:dyDescent="0.25">
      <c r="A1654" s="9">
        <v>12</v>
      </c>
      <c r="B1654" s="9" t="s">
        <v>14</v>
      </c>
      <c r="C1654" s="9" t="s">
        <v>365</v>
      </c>
      <c r="D1654" s="9" t="s">
        <v>226</v>
      </c>
      <c r="E1654" s="9" t="s">
        <v>224</v>
      </c>
      <c r="F1654" s="9" t="s">
        <v>5</v>
      </c>
      <c r="G1654" s="9" t="s">
        <v>354</v>
      </c>
      <c r="H1654" s="9" t="s">
        <v>346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50"/>
        <v>24_120-125</v>
      </c>
      <c r="O1654" s="17" t="str">
        <f t="shared" si="151"/>
        <v>12_120-130</v>
      </c>
      <c r="P1654" s="17" t="str">
        <f t="shared" si="152"/>
        <v>08_80&gt;</v>
      </c>
      <c r="Q1654" s="9" t="s">
        <v>974</v>
      </c>
      <c r="R1654" s="9" t="s">
        <v>969</v>
      </c>
      <c r="S1654" s="9">
        <f t="shared" si="153"/>
        <v>1455012</v>
      </c>
      <c r="T1654" s="9">
        <f t="shared" si="154"/>
        <v>19272</v>
      </c>
    </row>
    <row r="1655" spans="1:20" x14ac:dyDescent="0.25">
      <c r="A1655" s="9">
        <v>69</v>
      </c>
      <c r="B1655" s="9" t="s">
        <v>14</v>
      </c>
      <c r="C1655" s="9" t="s">
        <v>592</v>
      </c>
      <c r="D1655" s="9" t="s">
        <v>229</v>
      </c>
      <c r="E1655" s="9" t="s">
        <v>224</v>
      </c>
      <c r="F1655" s="9" t="s">
        <v>5</v>
      </c>
      <c r="G1655" s="9" t="s">
        <v>525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50"/>
        <v>11_55-60</v>
      </c>
      <c r="O1655" s="17" t="str">
        <f t="shared" si="151"/>
        <v>5_50-60</v>
      </c>
      <c r="P1655" s="17" t="str">
        <f t="shared" si="152"/>
        <v>05_50-60</v>
      </c>
      <c r="Q1655" s="9" t="s">
        <v>974</v>
      </c>
      <c r="R1655" s="9" t="s">
        <v>969</v>
      </c>
      <c r="S1655" s="9">
        <f t="shared" si="153"/>
        <v>4010556</v>
      </c>
      <c r="T1655" s="9">
        <f t="shared" si="154"/>
        <v>53120</v>
      </c>
    </row>
    <row r="1656" spans="1:20" x14ac:dyDescent="0.25">
      <c r="A1656" s="9">
        <v>170</v>
      </c>
      <c r="B1656" s="9" t="s">
        <v>14</v>
      </c>
      <c r="C1656" s="9" t="s">
        <v>734</v>
      </c>
      <c r="D1656" s="9" t="s">
        <v>229</v>
      </c>
      <c r="E1656" s="9" t="s">
        <v>224</v>
      </c>
      <c r="F1656" s="9" t="s">
        <v>5</v>
      </c>
      <c r="G1656" s="9" t="s">
        <v>525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50"/>
        <v>11_55-60</v>
      </c>
      <c r="O1656" s="17" t="str">
        <f t="shared" si="151"/>
        <v>5_50-60</v>
      </c>
      <c r="P1656" s="17" t="str">
        <f t="shared" si="152"/>
        <v>05_50-60</v>
      </c>
      <c r="Q1656" s="9" t="s">
        <v>974</v>
      </c>
      <c r="R1656" s="9" t="s">
        <v>969</v>
      </c>
      <c r="S1656" s="9">
        <f t="shared" si="153"/>
        <v>9722130</v>
      </c>
      <c r="T1656" s="9">
        <f t="shared" si="154"/>
        <v>128770</v>
      </c>
    </row>
    <row r="1657" spans="1:20" x14ac:dyDescent="0.25">
      <c r="A1657" s="9">
        <v>210</v>
      </c>
      <c r="B1657" s="9" t="s">
        <v>14</v>
      </c>
      <c r="C1657" s="9" t="s">
        <v>735</v>
      </c>
      <c r="D1657" s="9" t="s">
        <v>226</v>
      </c>
      <c r="E1657" s="9" t="s">
        <v>224</v>
      </c>
      <c r="F1657" s="9" t="s">
        <v>5</v>
      </c>
      <c r="G1657" s="9" t="s">
        <v>75</v>
      </c>
      <c r="H1657" s="9" t="s">
        <v>148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50"/>
        <v>12_60-65</v>
      </c>
      <c r="O1657" s="17" t="str">
        <f t="shared" si="151"/>
        <v>6_60-70</v>
      </c>
      <c r="P1657" s="17" t="str">
        <f t="shared" si="152"/>
        <v>06_60-70</v>
      </c>
      <c r="Q1657" s="9" t="s">
        <v>974</v>
      </c>
      <c r="R1657" s="9" t="s">
        <v>969</v>
      </c>
      <c r="S1657" s="9">
        <f t="shared" si="153"/>
        <v>13127310</v>
      </c>
      <c r="T1657" s="9">
        <f t="shared" si="154"/>
        <v>173872</v>
      </c>
    </row>
    <row r="1658" spans="1:20" x14ac:dyDescent="0.25">
      <c r="A1658" s="9">
        <v>713</v>
      </c>
      <c r="B1658" s="9" t="s">
        <v>14</v>
      </c>
      <c r="C1658" s="9" t="s">
        <v>366</v>
      </c>
      <c r="D1658" s="9" t="s">
        <v>226</v>
      </c>
      <c r="E1658" s="9" t="s">
        <v>224</v>
      </c>
      <c r="F1658" s="9" t="s">
        <v>5</v>
      </c>
      <c r="G1658" s="9" t="s">
        <v>354</v>
      </c>
      <c r="H1658" s="9" t="s">
        <v>198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50"/>
        <v>15_75-80</v>
      </c>
      <c r="O1658" s="17" t="str">
        <f t="shared" si="151"/>
        <v>7_70-80</v>
      </c>
      <c r="P1658" s="17" t="str">
        <f t="shared" si="152"/>
        <v>07_70-80</v>
      </c>
      <c r="Q1658" s="9" t="s">
        <v>974</v>
      </c>
      <c r="R1658" s="9" t="s">
        <v>969</v>
      </c>
      <c r="S1658" s="9">
        <f t="shared" si="153"/>
        <v>55561951</v>
      </c>
      <c r="T1658" s="9">
        <f t="shared" si="154"/>
        <v>735920</v>
      </c>
    </row>
    <row r="1659" spans="1:20" x14ac:dyDescent="0.25">
      <c r="A1659" s="9">
        <v>2499</v>
      </c>
      <c r="B1659" s="9" t="s">
        <v>14</v>
      </c>
      <c r="C1659" s="9" t="s">
        <v>424</v>
      </c>
      <c r="D1659" s="9" t="s">
        <v>226</v>
      </c>
      <c r="E1659" s="9" t="s">
        <v>224</v>
      </c>
      <c r="F1659" s="9" t="s">
        <v>1</v>
      </c>
      <c r="G1659" s="9" t="s">
        <v>306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50"/>
        <v>14_70-75</v>
      </c>
      <c r="O1659" s="17" t="str">
        <f t="shared" si="151"/>
        <v>7_70-80</v>
      </c>
      <c r="P1659" s="17" t="str">
        <f t="shared" si="152"/>
        <v>07_70-80</v>
      </c>
      <c r="Q1659" s="9" t="s">
        <v>974</v>
      </c>
      <c r="R1659" s="9" t="s">
        <v>969</v>
      </c>
      <c r="S1659" s="9">
        <f t="shared" si="153"/>
        <v>177793854</v>
      </c>
      <c r="T1659" s="9">
        <f t="shared" si="154"/>
        <v>2354885</v>
      </c>
    </row>
    <row r="1660" spans="1:20" x14ac:dyDescent="0.25">
      <c r="A1660" s="9">
        <v>387</v>
      </c>
      <c r="B1660" s="9" t="s">
        <v>14</v>
      </c>
      <c r="C1660" s="9" t="s">
        <v>593</v>
      </c>
      <c r="D1660" s="9" t="s">
        <v>223</v>
      </c>
      <c r="E1660" s="9" t="s">
        <v>224</v>
      </c>
      <c r="F1660" s="9" t="s">
        <v>5</v>
      </c>
      <c r="G1660" s="9" t="s">
        <v>525</v>
      </c>
      <c r="H1660" s="9" t="s">
        <v>570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50"/>
        <v>13_65-70</v>
      </c>
      <c r="O1660" s="17" t="str">
        <f t="shared" si="151"/>
        <v>6_60-70</v>
      </c>
      <c r="P1660" s="17" t="str">
        <f t="shared" si="152"/>
        <v>06_60-70</v>
      </c>
      <c r="Q1660" s="9" t="s">
        <v>974</v>
      </c>
      <c r="R1660" s="9" t="s">
        <v>969</v>
      </c>
      <c r="S1660" s="9">
        <f t="shared" si="153"/>
        <v>25406937</v>
      </c>
      <c r="T1660" s="9">
        <f t="shared" si="154"/>
        <v>336516</v>
      </c>
    </row>
    <row r="1661" spans="1:20" x14ac:dyDescent="0.25">
      <c r="A1661" s="9">
        <v>5465</v>
      </c>
      <c r="B1661" s="9" t="s">
        <v>14</v>
      </c>
      <c r="C1661" s="9" t="s">
        <v>530</v>
      </c>
      <c r="D1661" s="9" t="s">
        <v>225</v>
      </c>
      <c r="E1661" s="9" t="s">
        <v>224</v>
      </c>
      <c r="F1661" s="9" t="s">
        <v>1</v>
      </c>
      <c r="G1661" s="9" t="s">
        <v>306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50"/>
        <v>11_55-60</v>
      </c>
      <c r="O1661" s="17" t="str">
        <f t="shared" si="151"/>
        <v>5_50-60</v>
      </c>
      <c r="P1661" s="17" t="str">
        <f t="shared" si="152"/>
        <v>05_50-60</v>
      </c>
      <c r="Q1661" s="9" t="s">
        <v>974</v>
      </c>
      <c r="R1661" s="9" t="s">
        <v>969</v>
      </c>
      <c r="S1661" s="9">
        <f t="shared" si="153"/>
        <v>301504050</v>
      </c>
      <c r="T1661" s="9">
        <f t="shared" si="154"/>
        <v>3993431</v>
      </c>
    </row>
    <row r="1662" spans="1:20" x14ac:dyDescent="0.25">
      <c r="A1662" s="9">
        <v>180</v>
      </c>
      <c r="B1662" s="9" t="s">
        <v>14</v>
      </c>
      <c r="C1662" s="9" t="s">
        <v>935</v>
      </c>
      <c r="D1662" s="9" t="s">
        <v>225</v>
      </c>
      <c r="E1662" s="9" t="s">
        <v>224</v>
      </c>
      <c r="F1662" s="9" t="s">
        <v>1</v>
      </c>
      <c r="G1662" s="9" t="s">
        <v>836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50"/>
        <v>13_65-70</v>
      </c>
      <c r="O1662" s="17" t="str">
        <f t="shared" si="151"/>
        <v>6_60-70</v>
      </c>
      <c r="P1662" s="17" t="str">
        <f t="shared" si="152"/>
        <v>06_60-70</v>
      </c>
      <c r="Q1662" s="9" t="s">
        <v>974</v>
      </c>
      <c r="R1662" s="9" t="s">
        <v>969</v>
      </c>
      <c r="S1662" s="9">
        <f t="shared" si="153"/>
        <v>11878200</v>
      </c>
      <c r="T1662" s="9">
        <f t="shared" si="154"/>
        <v>157327</v>
      </c>
    </row>
    <row r="1663" spans="1:20" x14ac:dyDescent="0.25">
      <c r="A1663" s="9">
        <v>168</v>
      </c>
      <c r="B1663" s="9" t="s">
        <v>14</v>
      </c>
      <c r="C1663" s="9" t="s">
        <v>501</v>
      </c>
      <c r="D1663" s="9" t="s">
        <v>226</v>
      </c>
      <c r="E1663" s="9" t="s">
        <v>224</v>
      </c>
      <c r="F1663" s="9" t="s">
        <v>5</v>
      </c>
      <c r="G1663" s="9" t="s">
        <v>354</v>
      </c>
      <c r="H1663" s="9" t="s">
        <v>149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50"/>
        <v>18_90-95</v>
      </c>
      <c r="O1663" s="17" t="str">
        <f t="shared" si="151"/>
        <v>9_90-100</v>
      </c>
      <c r="P1663" s="17" t="str">
        <f t="shared" si="152"/>
        <v>08_80&gt;</v>
      </c>
      <c r="Q1663" s="9" t="s">
        <v>974</v>
      </c>
      <c r="R1663" s="9" t="s">
        <v>969</v>
      </c>
      <c r="S1663" s="9">
        <f t="shared" si="153"/>
        <v>15314712</v>
      </c>
      <c r="T1663" s="9">
        <f t="shared" si="154"/>
        <v>202844</v>
      </c>
    </row>
    <row r="1664" spans="1:20" x14ac:dyDescent="0.25">
      <c r="A1664" s="9">
        <v>995</v>
      </c>
      <c r="B1664" s="9" t="s">
        <v>14</v>
      </c>
      <c r="C1664" s="9" t="s">
        <v>367</v>
      </c>
      <c r="D1664" s="9" t="s">
        <v>226</v>
      </c>
      <c r="E1664" s="9" t="s">
        <v>224</v>
      </c>
      <c r="F1664" s="9" t="s">
        <v>5</v>
      </c>
      <c r="G1664" s="9" t="s">
        <v>354</v>
      </c>
      <c r="H1664" s="9" t="s">
        <v>198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50"/>
        <v>18_90-95</v>
      </c>
      <c r="O1664" s="17" t="str">
        <f t="shared" si="151"/>
        <v>9_90-100</v>
      </c>
      <c r="P1664" s="17" t="str">
        <f t="shared" si="152"/>
        <v>08_80&gt;</v>
      </c>
      <c r="Q1664" s="9" t="s">
        <v>974</v>
      </c>
      <c r="R1664" s="9" t="s">
        <v>969</v>
      </c>
      <c r="S1664" s="9">
        <f t="shared" si="153"/>
        <v>90715145</v>
      </c>
      <c r="T1664" s="9">
        <f t="shared" si="154"/>
        <v>1201525</v>
      </c>
    </row>
    <row r="1665" spans="1:20" x14ac:dyDescent="0.25">
      <c r="A1665" s="9">
        <v>174</v>
      </c>
      <c r="B1665" s="9" t="s">
        <v>14</v>
      </c>
      <c r="C1665" s="9" t="s">
        <v>594</v>
      </c>
      <c r="D1665" s="9" t="s">
        <v>229</v>
      </c>
      <c r="E1665" s="9" t="s">
        <v>224</v>
      </c>
      <c r="F1665" s="9" t="s">
        <v>5</v>
      </c>
      <c r="G1665" s="9" t="s">
        <v>525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50"/>
        <v>11_55-60</v>
      </c>
      <c r="O1665" s="17" t="str">
        <f t="shared" si="151"/>
        <v>5_50-60</v>
      </c>
      <c r="P1665" s="17" t="str">
        <f t="shared" si="152"/>
        <v>05_50-60</v>
      </c>
      <c r="Q1665" s="9" t="s">
        <v>974</v>
      </c>
      <c r="R1665" s="9" t="s">
        <v>969</v>
      </c>
      <c r="S1665" s="9">
        <f t="shared" si="153"/>
        <v>9809424</v>
      </c>
      <c r="T1665" s="9">
        <f t="shared" si="154"/>
        <v>129926</v>
      </c>
    </row>
    <row r="1666" spans="1:20" x14ac:dyDescent="0.25">
      <c r="A1666" s="9">
        <v>161</v>
      </c>
      <c r="B1666" s="9" t="s">
        <v>14</v>
      </c>
      <c r="C1666" s="9" t="s">
        <v>936</v>
      </c>
      <c r="D1666" s="9" t="s">
        <v>223</v>
      </c>
      <c r="E1666" s="9" t="s">
        <v>224</v>
      </c>
      <c r="F1666" s="9" t="s">
        <v>5</v>
      </c>
      <c r="G1666" s="9" t="s">
        <v>170</v>
      </c>
      <c r="H1666" s="9" t="s">
        <v>937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50"/>
        <v>10_50-55</v>
      </c>
      <c r="O1666" s="17" t="str">
        <f t="shared" si="151"/>
        <v>5_50-60</v>
      </c>
      <c r="P1666" s="17" t="str">
        <f t="shared" si="152"/>
        <v>05_50-60</v>
      </c>
      <c r="Q1666" s="9" t="s">
        <v>974</v>
      </c>
      <c r="R1666" s="9" t="s">
        <v>969</v>
      </c>
      <c r="S1666" s="9">
        <f t="shared" si="153"/>
        <v>8732318</v>
      </c>
      <c r="T1666" s="9">
        <f t="shared" si="154"/>
        <v>115660</v>
      </c>
    </row>
    <row r="1667" spans="1:20" x14ac:dyDescent="0.25">
      <c r="A1667" s="9">
        <v>2710</v>
      </c>
      <c r="B1667" s="9" t="s">
        <v>14</v>
      </c>
      <c r="C1667" s="9" t="s">
        <v>314</v>
      </c>
      <c r="D1667" s="9" t="s">
        <v>229</v>
      </c>
      <c r="E1667" s="9" t="s">
        <v>228</v>
      </c>
      <c r="F1667" s="9" t="s">
        <v>5</v>
      </c>
      <c r="G1667" s="9" t="s">
        <v>170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50"/>
        <v>12_60-65</v>
      </c>
      <c r="O1667" s="17" t="str">
        <f t="shared" si="151"/>
        <v>6_60-70</v>
      </c>
      <c r="P1667" s="17" t="str">
        <f t="shared" si="152"/>
        <v>06_60-70</v>
      </c>
      <c r="Q1667" s="9" t="s">
        <v>974</v>
      </c>
      <c r="R1667" s="9" t="s">
        <v>969</v>
      </c>
      <c r="S1667" s="9">
        <f t="shared" si="153"/>
        <v>172982010</v>
      </c>
      <c r="T1667" s="9">
        <f t="shared" si="154"/>
        <v>2291152</v>
      </c>
    </row>
    <row r="1668" spans="1:20" x14ac:dyDescent="0.25">
      <c r="A1668" s="9">
        <v>865</v>
      </c>
      <c r="B1668" s="9" t="s">
        <v>14</v>
      </c>
      <c r="C1668" s="9" t="s">
        <v>626</v>
      </c>
      <c r="D1668" s="9" t="s">
        <v>229</v>
      </c>
      <c r="E1668" s="9" t="s">
        <v>228</v>
      </c>
      <c r="F1668" s="9" t="s">
        <v>5</v>
      </c>
      <c r="G1668" s="9" t="s">
        <v>525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50"/>
        <v>15_75-80</v>
      </c>
      <c r="O1668" s="17" t="str">
        <f t="shared" si="151"/>
        <v>7_70-80</v>
      </c>
      <c r="P1668" s="17" t="str">
        <f t="shared" si="152"/>
        <v>07_70-80</v>
      </c>
      <c r="Q1668" s="9" t="s">
        <v>974</v>
      </c>
      <c r="R1668" s="9" t="s">
        <v>969</v>
      </c>
      <c r="S1668" s="9">
        <f t="shared" si="153"/>
        <v>66682850</v>
      </c>
      <c r="T1668" s="9">
        <f t="shared" si="154"/>
        <v>883217</v>
      </c>
    </row>
    <row r="1669" spans="1:20" x14ac:dyDescent="0.25">
      <c r="A1669" s="9">
        <v>1597</v>
      </c>
      <c r="B1669" s="9" t="s">
        <v>14</v>
      </c>
      <c r="C1669" s="9" t="s">
        <v>313</v>
      </c>
      <c r="D1669" s="9" t="s">
        <v>229</v>
      </c>
      <c r="E1669" s="9" t="s">
        <v>228</v>
      </c>
      <c r="F1669" s="9" t="s">
        <v>5</v>
      </c>
      <c r="G1669" s="9" t="s">
        <v>170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50"/>
        <v>13_65-70</v>
      </c>
      <c r="O1669" s="17" t="str">
        <f t="shared" si="151"/>
        <v>6_60-70</v>
      </c>
      <c r="P1669" s="17" t="str">
        <f t="shared" si="152"/>
        <v>06_60-70</v>
      </c>
      <c r="Q1669" s="9" t="s">
        <v>974</v>
      </c>
      <c r="R1669" s="9" t="s">
        <v>969</v>
      </c>
      <c r="S1669" s="9">
        <f t="shared" si="153"/>
        <v>104876587</v>
      </c>
      <c r="T1669" s="9">
        <f t="shared" si="154"/>
        <v>1389094</v>
      </c>
    </row>
    <row r="1670" spans="1:20" x14ac:dyDescent="0.25">
      <c r="A1670" s="9">
        <v>329</v>
      </c>
      <c r="B1670" s="9" t="s">
        <v>14</v>
      </c>
      <c r="C1670" s="9" t="s">
        <v>627</v>
      </c>
      <c r="D1670" s="9" t="s">
        <v>229</v>
      </c>
      <c r="E1670" s="9" t="s">
        <v>228</v>
      </c>
      <c r="F1670" s="9" t="s">
        <v>5</v>
      </c>
      <c r="G1670" s="9" t="s">
        <v>525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50"/>
        <v>14_70-75</v>
      </c>
      <c r="O1670" s="17" t="str">
        <f t="shared" si="151"/>
        <v>7_70-80</v>
      </c>
      <c r="P1670" s="17" t="str">
        <f t="shared" si="152"/>
        <v>07_70-80</v>
      </c>
      <c r="Q1670" s="9" t="s">
        <v>974</v>
      </c>
      <c r="R1670" s="9" t="s">
        <v>969</v>
      </c>
      <c r="S1670" s="9">
        <f t="shared" si="153"/>
        <v>24401930</v>
      </c>
      <c r="T1670" s="9">
        <f t="shared" si="154"/>
        <v>323204</v>
      </c>
    </row>
    <row r="1671" spans="1:20" x14ac:dyDescent="0.25">
      <c r="A1671" s="9">
        <v>5119</v>
      </c>
      <c r="B1671" s="9" t="s">
        <v>14</v>
      </c>
      <c r="C1671" s="9" t="s">
        <v>425</v>
      </c>
      <c r="D1671" s="9" t="s">
        <v>229</v>
      </c>
      <c r="E1671" s="9" t="s">
        <v>228</v>
      </c>
      <c r="F1671" s="9" t="s">
        <v>1</v>
      </c>
      <c r="G1671" s="9" t="s">
        <v>306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50"/>
        <v>11_55-60</v>
      </c>
      <c r="O1671" s="17" t="str">
        <f t="shared" si="151"/>
        <v>5_50-60</v>
      </c>
      <c r="P1671" s="17" t="str">
        <f t="shared" si="152"/>
        <v>05_50-60</v>
      </c>
      <c r="Q1671" s="9" t="s">
        <v>974</v>
      </c>
      <c r="R1671" s="9" t="s">
        <v>969</v>
      </c>
      <c r="S1671" s="9">
        <f t="shared" si="153"/>
        <v>304739189</v>
      </c>
      <c r="T1671" s="9">
        <f t="shared" si="154"/>
        <v>4036281</v>
      </c>
    </row>
    <row r="1672" spans="1:20" x14ac:dyDescent="0.25">
      <c r="A1672" s="9">
        <v>1596</v>
      </c>
      <c r="B1672" s="9" t="s">
        <v>14</v>
      </c>
      <c r="C1672" s="9" t="s">
        <v>315</v>
      </c>
      <c r="D1672" s="9" t="s">
        <v>225</v>
      </c>
      <c r="E1672" s="9" t="s">
        <v>228</v>
      </c>
      <c r="F1672" s="9" t="s">
        <v>5</v>
      </c>
      <c r="G1672" s="9" t="s">
        <v>170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50"/>
        <v>13_65-70</v>
      </c>
      <c r="O1672" s="17" t="str">
        <f t="shared" si="151"/>
        <v>6_60-70</v>
      </c>
      <c r="P1672" s="17" t="str">
        <f t="shared" si="152"/>
        <v>06_60-70</v>
      </c>
      <c r="Q1672" s="9" t="s">
        <v>974</v>
      </c>
      <c r="R1672" s="9" t="s">
        <v>969</v>
      </c>
      <c r="S1672" s="9">
        <f t="shared" si="153"/>
        <v>111510924</v>
      </c>
      <c r="T1672" s="9">
        <f t="shared" si="154"/>
        <v>1476966</v>
      </c>
    </row>
    <row r="1673" spans="1:20" x14ac:dyDescent="0.25">
      <c r="A1673" s="9">
        <v>742</v>
      </c>
      <c r="B1673" s="9" t="s">
        <v>14</v>
      </c>
      <c r="C1673" s="9" t="s">
        <v>595</v>
      </c>
      <c r="D1673" s="9" t="s">
        <v>225</v>
      </c>
      <c r="E1673" s="9" t="s">
        <v>228</v>
      </c>
      <c r="F1673" s="9" t="s">
        <v>5</v>
      </c>
      <c r="G1673" s="9" t="s">
        <v>525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50"/>
        <v>14_70-75</v>
      </c>
      <c r="O1673" s="17" t="str">
        <f t="shared" si="151"/>
        <v>7_70-80</v>
      </c>
      <c r="P1673" s="17" t="str">
        <f t="shared" si="152"/>
        <v>07_70-80</v>
      </c>
      <c r="Q1673" s="9" t="s">
        <v>974</v>
      </c>
      <c r="R1673" s="9" t="s">
        <v>969</v>
      </c>
      <c r="S1673" s="9">
        <f t="shared" si="153"/>
        <v>54460574</v>
      </c>
      <c r="T1673" s="9">
        <f t="shared" si="154"/>
        <v>721332</v>
      </c>
    </row>
    <row r="1674" spans="1:20" x14ac:dyDescent="0.25">
      <c r="A1674" s="9">
        <v>292</v>
      </c>
      <c r="B1674" s="9" t="s">
        <v>14</v>
      </c>
      <c r="C1674" s="9" t="s">
        <v>741</v>
      </c>
      <c r="D1674" s="9" t="s">
        <v>225</v>
      </c>
      <c r="E1674" s="9" t="s">
        <v>228</v>
      </c>
      <c r="F1674" s="9" t="s">
        <v>1</v>
      </c>
      <c r="G1674" s="9" t="s">
        <v>306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50"/>
        <v>13_65-70</v>
      </c>
      <c r="O1674" s="17" t="str">
        <f t="shared" si="151"/>
        <v>6_60-70</v>
      </c>
      <c r="P1674" s="17" t="str">
        <f t="shared" si="152"/>
        <v>06_60-70</v>
      </c>
      <c r="Q1674" s="9" t="s">
        <v>974</v>
      </c>
      <c r="R1674" s="9" t="s">
        <v>969</v>
      </c>
      <c r="S1674" s="9">
        <f t="shared" si="153"/>
        <v>19497132</v>
      </c>
      <c r="T1674" s="9">
        <f t="shared" si="154"/>
        <v>258240</v>
      </c>
    </row>
    <row r="1675" spans="1:20" x14ac:dyDescent="0.25">
      <c r="A1675" s="9">
        <v>271</v>
      </c>
      <c r="B1675" s="9" t="s">
        <v>14</v>
      </c>
      <c r="C1675" s="9" t="s">
        <v>285</v>
      </c>
      <c r="D1675" s="9" t="s">
        <v>223</v>
      </c>
      <c r="E1675" s="9" t="s">
        <v>228</v>
      </c>
      <c r="F1675" s="9" t="s">
        <v>5</v>
      </c>
      <c r="G1675" s="9" t="s">
        <v>170</v>
      </c>
      <c r="H1675" s="9" t="s">
        <v>938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50"/>
        <v>13_65-70</v>
      </c>
      <c r="O1675" s="17" t="str">
        <f t="shared" si="151"/>
        <v>6_60-70</v>
      </c>
      <c r="P1675" s="17" t="str">
        <f t="shared" si="152"/>
        <v>06_60-70</v>
      </c>
      <c r="Q1675" s="9" t="s">
        <v>974</v>
      </c>
      <c r="R1675" s="9" t="s">
        <v>969</v>
      </c>
      <c r="S1675" s="9">
        <f t="shared" si="153"/>
        <v>18412282</v>
      </c>
      <c r="T1675" s="9">
        <f t="shared" si="154"/>
        <v>243871</v>
      </c>
    </row>
    <row r="1676" spans="1:20" x14ac:dyDescent="0.25">
      <c r="A1676" s="9">
        <v>26</v>
      </c>
      <c r="B1676" s="9" t="s">
        <v>14</v>
      </c>
      <c r="C1676" s="9" t="s">
        <v>628</v>
      </c>
      <c r="D1676" s="9" t="s">
        <v>229</v>
      </c>
      <c r="E1676" s="9" t="s">
        <v>228</v>
      </c>
      <c r="F1676" s="9" t="s">
        <v>5</v>
      </c>
      <c r="G1676" s="9" t="s">
        <v>525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50"/>
        <v>18_90-95</v>
      </c>
      <c r="O1676" s="17" t="str">
        <f t="shared" si="151"/>
        <v>9_90-100</v>
      </c>
      <c r="P1676" s="17" t="str">
        <f t="shared" si="152"/>
        <v>08_80&gt;</v>
      </c>
      <c r="Q1676" s="9" t="s">
        <v>974</v>
      </c>
      <c r="R1676" s="9" t="s">
        <v>969</v>
      </c>
      <c r="S1676" s="9">
        <f t="shared" si="153"/>
        <v>2345798</v>
      </c>
      <c r="T1676" s="9">
        <f t="shared" si="154"/>
        <v>31070</v>
      </c>
    </row>
    <row r="1677" spans="1:20" x14ac:dyDescent="0.25">
      <c r="A1677" s="9">
        <v>62</v>
      </c>
      <c r="B1677" s="9" t="s">
        <v>14</v>
      </c>
      <c r="C1677" s="9" t="s">
        <v>629</v>
      </c>
      <c r="D1677" s="9" t="s">
        <v>229</v>
      </c>
      <c r="E1677" s="9" t="s">
        <v>228</v>
      </c>
      <c r="F1677" s="9" t="s">
        <v>1</v>
      </c>
      <c r="G1677" s="9" t="s">
        <v>306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50"/>
        <v>17_85-90</v>
      </c>
      <c r="O1677" s="17" t="str">
        <f t="shared" si="151"/>
        <v>8_80-90</v>
      </c>
      <c r="P1677" s="17" t="str">
        <f t="shared" si="152"/>
        <v>08_80&gt;</v>
      </c>
      <c r="Q1677" s="9" t="s">
        <v>974</v>
      </c>
      <c r="R1677" s="9" t="s">
        <v>969</v>
      </c>
      <c r="S1677" s="9">
        <f t="shared" si="153"/>
        <v>5347314</v>
      </c>
      <c r="T1677" s="9">
        <f t="shared" si="154"/>
        <v>70825</v>
      </c>
    </row>
    <row r="1678" spans="1:20" x14ac:dyDescent="0.25">
      <c r="A1678" s="9">
        <v>59</v>
      </c>
      <c r="B1678" s="9" t="s">
        <v>14</v>
      </c>
      <c r="C1678" s="9" t="s">
        <v>139</v>
      </c>
      <c r="D1678" s="9" t="s">
        <v>229</v>
      </c>
      <c r="E1678" s="9" t="s">
        <v>228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50"/>
        <v>13_65-70</v>
      </c>
      <c r="O1678" s="17" t="str">
        <f t="shared" si="151"/>
        <v>6_60-70</v>
      </c>
      <c r="P1678" s="17" t="str">
        <f t="shared" si="152"/>
        <v>06_60-70</v>
      </c>
      <c r="Q1678" s="9" t="s">
        <v>974</v>
      </c>
      <c r="R1678" s="9" t="s">
        <v>969</v>
      </c>
      <c r="S1678" s="9">
        <f t="shared" si="153"/>
        <v>4057430</v>
      </c>
      <c r="T1678" s="9">
        <f t="shared" si="154"/>
        <v>53741</v>
      </c>
    </row>
    <row r="1679" spans="1:20" x14ac:dyDescent="0.25">
      <c r="A1679" s="9">
        <v>145</v>
      </c>
      <c r="B1679" s="9" t="s">
        <v>14</v>
      </c>
      <c r="C1679" s="9" t="s">
        <v>630</v>
      </c>
      <c r="D1679" s="9" t="s">
        <v>229</v>
      </c>
      <c r="E1679" s="9" t="s">
        <v>228</v>
      </c>
      <c r="F1679" s="9" t="s">
        <v>5</v>
      </c>
      <c r="G1679" s="9" t="s">
        <v>525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50"/>
        <v>16_80-85</v>
      </c>
      <c r="O1679" s="17" t="str">
        <f t="shared" si="151"/>
        <v>8_80-90</v>
      </c>
      <c r="P1679" s="17" t="str">
        <f t="shared" si="152"/>
        <v>08_80&gt;</v>
      </c>
      <c r="Q1679" s="9" t="s">
        <v>974</v>
      </c>
      <c r="R1679" s="9" t="s">
        <v>969</v>
      </c>
      <c r="S1679" s="9">
        <f t="shared" si="153"/>
        <v>12071395</v>
      </c>
      <c r="T1679" s="9">
        <f t="shared" si="154"/>
        <v>159886</v>
      </c>
    </row>
    <row r="1680" spans="1:20" x14ac:dyDescent="0.25">
      <c r="A1680" s="9">
        <v>212</v>
      </c>
      <c r="B1680" s="9" t="s">
        <v>14</v>
      </c>
      <c r="C1680" s="9" t="s">
        <v>140</v>
      </c>
      <c r="D1680" s="9" t="s">
        <v>225</v>
      </c>
      <c r="E1680" s="9" t="s">
        <v>228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50"/>
        <v>16_80-85</v>
      </c>
      <c r="O1680" s="17" t="str">
        <f t="shared" si="151"/>
        <v>8_80-90</v>
      </c>
      <c r="P1680" s="17" t="str">
        <f t="shared" si="152"/>
        <v>08_80&gt;</v>
      </c>
      <c r="Q1680" s="9" t="s">
        <v>974</v>
      </c>
      <c r="R1680" s="9" t="s">
        <v>969</v>
      </c>
      <c r="S1680" s="9">
        <f t="shared" si="153"/>
        <v>17771112</v>
      </c>
      <c r="T1680" s="9">
        <f t="shared" si="154"/>
        <v>235379</v>
      </c>
    </row>
    <row r="1681" spans="1:20" x14ac:dyDescent="0.25">
      <c r="A1681" s="9">
        <v>196</v>
      </c>
      <c r="B1681" s="9" t="s">
        <v>14</v>
      </c>
      <c r="C1681" s="9" t="s">
        <v>596</v>
      </c>
      <c r="D1681" s="9" t="s">
        <v>225</v>
      </c>
      <c r="E1681" s="9" t="s">
        <v>228</v>
      </c>
      <c r="F1681" s="9" t="s">
        <v>5</v>
      </c>
      <c r="G1681" s="9" t="s">
        <v>525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50"/>
        <v>17_85-90</v>
      </c>
      <c r="O1681" s="17" t="str">
        <f t="shared" si="151"/>
        <v>8_80-90</v>
      </c>
      <c r="P1681" s="17" t="str">
        <f t="shared" si="152"/>
        <v>08_80&gt;</v>
      </c>
      <c r="Q1681" s="9" t="s">
        <v>974</v>
      </c>
      <c r="R1681" s="9" t="s">
        <v>969</v>
      </c>
      <c r="S1681" s="9">
        <f t="shared" si="153"/>
        <v>16973992</v>
      </c>
      <c r="T1681" s="9">
        <f t="shared" si="154"/>
        <v>224821</v>
      </c>
    </row>
    <row r="1682" spans="1:20" x14ac:dyDescent="0.25">
      <c r="A1682" s="9">
        <v>2</v>
      </c>
      <c r="B1682" s="9" t="s">
        <v>14</v>
      </c>
      <c r="C1682" s="9" t="s">
        <v>939</v>
      </c>
      <c r="D1682" s="9" t="s">
        <v>230</v>
      </c>
      <c r="E1682" s="9" t="s">
        <v>228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50"/>
        <v>6_30-35</v>
      </c>
      <c r="O1682" s="17" t="str">
        <f t="shared" si="151"/>
        <v>3_30-40</v>
      </c>
      <c r="P1682" s="17" t="str">
        <f t="shared" si="152"/>
        <v>03_30-40</v>
      </c>
      <c r="Q1682" s="9" t="s">
        <v>974</v>
      </c>
      <c r="R1682" s="9" t="s">
        <v>969</v>
      </c>
      <c r="S1682" s="9">
        <f t="shared" si="153"/>
        <v>60000</v>
      </c>
      <c r="T1682" s="9">
        <f t="shared" si="154"/>
        <v>795</v>
      </c>
    </row>
    <row r="1683" spans="1:20" x14ac:dyDescent="0.25">
      <c r="A1683" s="9">
        <v>32</v>
      </c>
      <c r="B1683" s="9" t="s">
        <v>14</v>
      </c>
      <c r="C1683" s="9" t="s">
        <v>742</v>
      </c>
      <c r="D1683" s="9" t="s">
        <v>229</v>
      </c>
      <c r="E1683" s="9" t="s">
        <v>228</v>
      </c>
      <c r="F1683" s="9" t="s">
        <v>1</v>
      </c>
      <c r="G1683" s="9" t="s">
        <v>306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50"/>
        <v>14_70-75</v>
      </c>
      <c r="O1683" s="17" t="str">
        <f t="shared" si="151"/>
        <v>7_70-80</v>
      </c>
      <c r="P1683" s="17" t="str">
        <f t="shared" si="152"/>
        <v>07_70-80</v>
      </c>
      <c r="Q1683" s="9" t="s">
        <v>974</v>
      </c>
      <c r="R1683" s="9" t="s">
        <v>969</v>
      </c>
      <c r="S1683" s="9">
        <f t="shared" si="153"/>
        <v>2318496</v>
      </c>
      <c r="T1683" s="9">
        <f t="shared" si="154"/>
        <v>30709</v>
      </c>
    </row>
    <row r="1684" spans="1:20" x14ac:dyDescent="0.25">
      <c r="A1684" s="9">
        <v>2</v>
      </c>
      <c r="B1684" s="9" t="s">
        <v>14</v>
      </c>
      <c r="C1684" s="9" t="s">
        <v>743</v>
      </c>
      <c r="D1684" s="9" t="s">
        <v>229</v>
      </c>
      <c r="E1684" s="9" t="s">
        <v>224</v>
      </c>
      <c r="F1684" s="9" t="s">
        <v>5</v>
      </c>
      <c r="G1684" s="9" t="s">
        <v>170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50"/>
        <v>24_120-125</v>
      </c>
      <c r="O1684" s="17" t="str">
        <f t="shared" si="151"/>
        <v>12_120-130</v>
      </c>
      <c r="P1684" s="17" t="str">
        <f t="shared" si="152"/>
        <v>08_80&gt;</v>
      </c>
      <c r="Q1684" s="9" t="s">
        <v>974</v>
      </c>
      <c r="R1684" s="9" t="s">
        <v>969</v>
      </c>
      <c r="S1684" s="9">
        <f t="shared" si="153"/>
        <v>248968</v>
      </c>
      <c r="T1684" s="9">
        <f t="shared" si="154"/>
        <v>3298</v>
      </c>
    </row>
    <row r="1685" spans="1:20" x14ac:dyDescent="0.25">
      <c r="A1685" s="9">
        <v>25</v>
      </c>
      <c r="B1685" s="9" t="s">
        <v>14</v>
      </c>
      <c r="C1685" s="9" t="s">
        <v>597</v>
      </c>
      <c r="D1685" s="9" t="s">
        <v>229</v>
      </c>
      <c r="E1685" s="9" t="s">
        <v>224</v>
      </c>
      <c r="F1685" s="9" t="s">
        <v>5</v>
      </c>
      <c r="G1685" s="9" t="s">
        <v>525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50"/>
        <v>24_120-125</v>
      </c>
      <c r="O1685" s="17" t="str">
        <f t="shared" si="151"/>
        <v>12_120-130</v>
      </c>
      <c r="P1685" s="17" t="str">
        <f t="shared" si="152"/>
        <v>08_80&gt;</v>
      </c>
      <c r="Q1685" s="9" t="s">
        <v>974</v>
      </c>
      <c r="R1685" s="9" t="s">
        <v>969</v>
      </c>
      <c r="S1685" s="9">
        <f t="shared" si="153"/>
        <v>3011350</v>
      </c>
      <c r="T1685" s="9">
        <f t="shared" si="154"/>
        <v>39885</v>
      </c>
    </row>
    <row r="1686" spans="1:20" x14ac:dyDescent="0.25">
      <c r="A1686" s="9">
        <v>84</v>
      </c>
      <c r="B1686" s="9" t="s">
        <v>14</v>
      </c>
      <c r="C1686" s="9" t="s">
        <v>940</v>
      </c>
      <c r="D1686" s="9" t="s">
        <v>229</v>
      </c>
      <c r="E1686" s="9" t="s">
        <v>224</v>
      </c>
      <c r="F1686" s="9" t="s">
        <v>5</v>
      </c>
      <c r="G1686" s="9" t="s">
        <v>525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50"/>
        <v>27_135-140</v>
      </c>
      <c r="O1686" s="17" t="str">
        <f t="shared" si="151"/>
        <v>13_130-140</v>
      </c>
      <c r="P1686" s="17" t="str">
        <f t="shared" si="152"/>
        <v>08_80&gt;</v>
      </c>
      <c r="Q1686" s="9" t="s">
        <v>974</v>
      </c>
      <c r="R1686" s="9" t="s">
        <v>969</v>
      </c>
      <c r="S1686" s="9">
        <f t="shared" si="153"/>
        <v>11352516</v>
      </c>
      <c r="T1686" s="9">
        <f t="shared" si="154"/>
        <v>150364</v>
      </c>
    </row>
    <row r="1687" spans="1:20" x14ac:dyDescent="0.25">
      <c r="A1687" s="9">
        <v>12</v>
      </c>
      <c r="B1687" s="9" t="s">
        <v>14</v>
      </c>
      <c r="C1687" s="9" t="s">
        <v>744</v>
      </c>
      <c r="D1687" s="9" t="s">
        <v>226</v>
      </c>
      <c r="E1687" s="9" t="s">
        <v>224</v>
      </c>
      <c r="F1687" s="9" t="s">
        <v>5</v>
      </c>
      <c r="G1687" s="9" t="s">
        <v>170</v>
      </c>
      <c r="H1687" s="9" t="s">
        <v>745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50"/>
        <v>34_170-175</v>
      </c>
      <c r="O1687" s="17" t="str">
        <f t="shared" si="151"/>
        <v>17_170-180</v>
      </c>
      <c r="P1687" s="17" t="str">
        <f t="shared" si="152"/>
        <v>08_80&gt;</v>
      </c>
      <c r="Q1687" s="9" t="s">
        <v>974</v>
      </c>
      <c r="R1687" s="9" t="s">
        <v>969</v>
      </c>
      <c r="S1687" s="9">
        <f t="shared" si="153"/>
        <v>2086284</v>
      </c>
      <c r="T1687" s="9">
        <f t="shared" si="154"/>
        <v>27633</v>
      </c>
    </row>
    <row r="1688" spans="1:20" x14ac:dyDescent="0.25">
      <c r="A1688" s="9">
        <v>20</v>
      </c>
      <c r="B1688" s="9" t="s">
        <v>14</v>
      </c>
      <c r="C1688" s="9" t="s">
        <v>746</v>
      </c>
      <c r="D1688" s="9" t="s">
        <v>225</v>
      </c>
      <c r="E1688" s="9" t="s">
        <v>224</v>
      </c>
      <c r="F1688" s="9" t="s">
        <v>5</v>
      </c>
      <c r="G1688" s="9" t="s">
        <v>525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50"/>
        <v>28_140-145</v>
      </c>
      <c r="O1688" s="17" t="str">
        <f t="shared" si="151"/>
        <v>14_140-150</v>
      </c>
      <c r="P1688" s="17" t="str">
        <f t="shared" si="152"/>
        <v>08_80&gt;</v>
      </c>
      <c r="Q1688" s="9" t="s">
        <v>974</v>
      </c>
      <c r="R1688" s="9" t="s">
        <v>969</v>
      </c>
      <c r="S1688" s="9">
        <f t="shared" si="153"/>
        <v>2897320</v>
      </c>
      <c r="T1688" s="9">
        <f t="shared" si="154"/>
        <v>38375</v>
      </c>
    </row>
    <row r="1689" spans="1:20" x14ac:dyDescent="0.25">
      <c r="A1689" s="9">
        <v>2</v>
      </c>
      <c r="B1689" s="9" t="s">
        <v>14</v>
      </c>
      <c r="C1689" s="9" t="s">
        <v>141</v>
      </c>
      <c r="D1689" s="9" t="s">
        <v>231</v>
      </c>
      <c r="E1689" s="9" t="s">
        <v>228</v>
      </c>
      <c r="F1689" s="9" t="s">
        <v>5</v>
      </c>
      <c r="G1689" s="9" t="s">
        <v>93</v>
      </c>
      <c r="H1689" s="9" t="s">
        <v>142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50"/>
        <v>14_70-75</v>
      </c>
      <c r="O1689" s="17" t="str">
        <f t="shared" si="151"/>
        <v>7_70-80</v>
      </c>
      <c r="P1689" s="17" t="str">
        <f t="shared" si="152"/>
        <v>07_70-80</v>
      </c>
      <c r="Q1689" s="9" t="s">
        <v>974</v>
      </c>
      <c r="R1689" s="9" t="s">
        <v>969</v>
      </c>
      <c r="S1689" s="9">
        <f t="shared" si="153"/>
        <v>142300</v>
      </c>
      <c r="T1689" s="9">
        <f t="shared" si="154"/>
        <v>1885</v>
      </c>
    </row>
    <row r="1690" spans="1:20" x14ac:dyDescent="0.25">
      <c r="A1690" s="9">
        <v>15</v>
      </c>
      <c r="B1690" s="9" t="s">
        <v>14</v>
      </c>
      <c r="C1690" s="9" t="s">
        <v>531</v>
      </c>
      <c r="D1690" s="9" t="s">
        <v>231</v>
      </c>
      <c r="E1690" s="9" t="s">
        <v>228</v>
      </c>
      <c r="F1690" s="9" t="s">
        <v>5</v>
      </c>
      <c r="G1690" s="9" t="s">
        <v>354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50"/>
        <v>42_210-215</v>
      </c>
      <c r="O1690" s="17" t="str">
        <f t="shared" si="151"/>
        <v>21_210-220</v>
      </c>
      <c r="P1690" s="17" t="str">
        <f t="shared" si="152"/>
        <v>08_80&gt;</v>
      </c>
      <c r="Q1690" s="9" t="s">
        <v>974</v>
      </c>
      <c r="R1690" s="9" t="s">
        <v>969</v>
      </c>
      <c r="S1690" s="9">
        <f t="shared" si="153"/>
        <v>3159855</v>
      </c>
      <c r="T1690" s="9">
        <f t="shared" si="154"/>
        <v>41852</v>
      </c>
    </row>
    <row r="1691" spans="1:20" x14ac:dyDescent="0.25">
      <c r="A1691" s="9">
        <v>5</v>
      </c>
      <c r="B1691" s="9" t="s">
        <v>14</v>
      </c>
      <c r="C1691" s="9" t="s">
        <v>164</v>
      </c>
      <c r="D1691" s="9" t="s">
        <v>231</v>
      </c>
      <c r="E1691" s="9" t="s">
        <v>228</v>
      </c>
      <c r="F1691" s="9" t="s">
        <v>5</v>
      </c>
      <c r="G1691" s="9" t="s">
        <v>75</v>
      </c>
      <c r="H1691" s="9" t="s">
        <v>165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50"/>
        <v>45_225-230</v>
      </c>
      <c r="O1691" s="17" t="str">
        <f t="shared" si="151"/>
        <v>22_220-230</v>
      </c>
      <c r="P1691" s="17" t="str">
        <f t="shared" si="152"/>
        <v>08_80&gt;</v>
      </c>
      <c r="Q1691" s="9" t="s">
        <v>974</v>
      </c>
      <c r="R1691" s="9" t="s">
        <v>969</v>
      </c>
      <c r="S1691" s="9">
        <f t="shared" si="153"/>
        <v>1128475</v>
      </c>
      <c r="T1691" s="9">
        <f t="shared" si="154"/>
        <v>14947</v>
      </c>
    </row>
    <row r="1692" spans="1:20" x14ac:dyDescent="0.25">
      <c r="A1692" s="9">
        <v>22</v>
      </c>
      <c r="B1692" s="9" t="s">
        <v>14</v>
      </c>
      <c r="C1692" s="9" t="s">
        <v>598</v>
      </c>
      <c r="D1692" s="9" t="s">
        <v>231</v>
      </c>
      <c r="E1692" s="9" t="s">
        <v>228</v>
      </c>
      <c r="F1692" s="9" t="s">
        <v>5</v>
      </c>
      <c r="G1692" s="9" t="s">
        <v>354</v>
      </c>
      <c r="H1692" s="9" t="s">
        <v>185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50"/>
        <v>25_125-130</v>
      </c>
      <c r="O1692" s="17" t="str">
        <f t="shared" si="151"/>
        <v>12_120-130</v>
      </c>
      <c r="P1692" s="17" t="str">
        <f t="shared" si="152"/>
        <v>08_80&gt;</v>
      </c>
      <c r="Q1692" s="9" t="s">
        <v>974</v>
      </c>
      <c r="R1692" s="9" t="s">
        <v>969</v>
      </c>
      <c r="S1692" s="9">
        <f t="shared" si="153"/>
        <v>2802580</v>
      </c>
      <c r="T1692" s="9">
        <f t="shared" si="154"/>
        <v>37120</v>
      </c>
    </row>
    <row r="1693" spans="1:20" x14ac:dyDescent="0.25">
      <c r="A1693" s="9">
        <v>9</v>
      </c>
      <c r="B1693" s="9" t="s">
        <v>14</v>
      </c>
      <c r="C1693" s="9" t="s">
        <v>747</v>
      </c>
      <c r="D1693" s="9" t="s">
        <v>231</v>
      </c>
      <c r="E1693" s="9" t="s">
        <v>228</v>
      </c>
      <c r="F1693" s="9" t="s">
        <v>5</v>
      </c>
      <c r="G1693" s="9" t="s">
        <v>75</v>
      </c>
      <c r="H1693" s="9" t="s">
        <v>748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50"/>
        <v>35_175-180</v>
      </c>
      <c r="O1693" s="17" t="str">
        <f t="shared" si="151"/>
        <v>17_170-180</v>
      </c>
      <c r="P1693" s="17" t="str">
        <f t="shared" si="152"/>
        <v>08_80&gt;</v>
      </c>
      <c r="Q1693" s="9" t="s">
        <v>974</v>
      </c>
      <c r="R1693" s="9" t="s">
        <v>969</v>
      </c>
      <c r="S1693" s="9">
        <f t="shared" si="153"/>
        <v>1610910</v>
      </c>
      <c r="T1693" s="9">
        <f t="shared" si="154"/>
        <v>21337</v>
      </c>
    </row>
    <row r="1694" spans="1:20" x14ac:dyDescent="0.25">
      <c r="A1694" s="9">
        <v>33</v>
      </c>
      <c r="B1694" s="9" t="s">
        <v>14</v>
      </c>
      <c r="C1694" s="9" t="s">
        <v>532</v>
      </c>
      <c r="D1694" s="9" t="s">
        <v>231</v>
      </c>
      <c r="E1694" s="9" t="s">
        <v>228</v>
      </c>
      <c r="F1694" s="9" t="s">
        <v>5</v>
      </c>
      <c r="G1694" s="9" t="s">
        <v>354</v>
      </c>
      <c r="H1694" s="9" t="s">
        <v>533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50"/>
        <v>41_205-210</v>
      </c>
      <c r="O1694" s="17" t="str">
        <f t="shared" si="151"/>
        <v>20_200-210</v>
      </c>
      <c r="P1694" s="17" t="str">
        <f t="shared" si="152"/>
        <v>08_80&gt;</v>
      </c>
      <c r="Q1694" s="9" t="s">
        <v>974</v>
      </c>
      <c r="R1694" s="9" t="s">
        <v>969</v>
      </c>
      <c r="S1694" s="9">
        <f t="shared" si="153"/>
        <v>6834729</v>
      </c>
      <c r="T1694" s="9">
        <f t="shared" si="154"/>
        <v>90526</v>
      </c>
    </row>
    <row r="1695" spans="1:20" x14ac:dyDescent="0.25">
      <c r="A1695" s="9">
        <v>3</v>
      </c>
      <c r="B1695" s="9" t="s">
        <v>14</v>
      </c>
      <c r="C1695" s="9" t="s">
        <v>88</v>
      </c>
      <c r="D1695" s="9" t="s">
        <v>231</v>
      </c>
      <c r="E1695" s="9" t="s">
        <v>228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50"/>
        <v>21_105-110</v>
      </c>
      <c r="O1695" s="17" t="str">
        <f t="shared" si="151"/>
        <v>10_100-110</v>
      </c>
      <c r="P1695" s="17" t="str">
        <f t="shared" si="152"/>
        <v>08_80&gt;</v>
      </c>
      <c r="Q1695" s="9" t="s">
        <v>974</v>
      </c>
      <c r="R1695" s="9" t="s">
        <v>969</v>
      </c>
      <c r="S1695" s="9">
        <f t="shared" si="153"/>
        <v>329970</v>
      </c>
      <c r="T1695" s="9">
        <f t="shared" si="154"/>
        <v>4370</v>
      </c>
    </row>
    <row r="1696" spans="1:20" x14ac:dyDescent="0.25">
      <c r="A1696" s="9">
        <v>2</v>
      </c>
      <c r="B1696" s="9" t="s">
        <v>14</v>
      </c>
      <c r="C1696" s="9" t="s">
        <v>166</v>
      </c>
      <c r="D1696" s="9" t="s">
        <v>231</v>
      </c>
      <c r="E1696" s="9" t="s">
        <v>228</v>
      </c>
      <c r="F1696" s="9" t="s">
        <v>5</v>
      </c>
      <c r="G1696" s="9" t="s">
        <v>75</v>
      </c>
      <c r="H1696" s="9" t="s">
        <v>167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50"/>
        <v>22_110-115</v>
      </c>
      <c r="O1696" s="17" t="str">
        <f t="shared" si="151"/>
        <v>11_110-120</v>
      </c>
      <c r="P1696" s="17" t="str">
        <f t="shared" si="152"/>
        <v>08_80&gt;</v>
      </c>
      <c r="Q1696" s="9" t="s">
        <v>974</v>
      </c>
      <c r="R1696" s="9" t="s">
        <v>969</v>
      </c>
      <c r="S1696" s="9">
        <f t="shared" si="153"/>
        <v>229400</v>
      </c>
      <c r="T1696" s="9">
        <f t="shared" si="154"/>
        <v>3038</v>
      </c>
    </row>
    <row r="1697" spans="1:20" x14ac:dyDescent="0.25">
      <c r="A1697" s="9">
        <v>115</v>
      </c>
      <c r="B1697" s="9" t="s">
        <v>14</v>
      </c>
      <c r="C1697" s="9" t="s">
        <v>534</v>
      </c>
      <c r="D1697" s="9" t="s">
        <v>231</v>
      </c>
      <c r="E1697" s="9" t="s">
        <v>228</v>
      </c>
      <c r="F1697" s="9" t="s">
        <v>5</v>
      </c>
      <c r="G1697" s="9" t="s">
        <v>354</v>
      </c>
      <c r="H1697" s="9" t="s">
        <v>535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50"/>
        <v>20_100-105</v>
      </c>
      <c r="O1697" s="17" t="str">
        <f t="shared" si="151"/>
        <v>10_100-110</v>
      </c>
      <c r="P1697" s="17" t="str">
        <f t="shared" si="152"/>
        <v>08_80&gt;</v>
      </c>
      <c r="Q1697" s="9" t="s">
        <v>974</v>
      </c>
      <c r="R1697" s="9" t="s">
        <v>969</v>
      </c>
      <c r="S1697" s="9">
        <f t="shared" si="153"/>
        <v>11579350</v>
      </c>
      <c r="T1697" s="9">
        <f t="shared" si="154"/>
        <v>153369</v>
      </c>
    </row>
    <row r="1698" spans="1:20" x14ac:dyDescent="0.25">
      <c r="A1698" s="9">
        <v>3</v>
      </c>
      <c r="B1698" s="9" t="s">
        <v>14</v>
      </c>
      <c r="C1698" s="9" t="s">
        <v>941</v>
      </c>
      <c r="D1698" s="9" t="s">
        <v>231</v>
      </c>
      <c r="E1698" s="9" t="s">
        <v>228</v>
      </c>
      <c r="F1698" s="9" t="s">
        <v>5</v>
      </c>
      <c r="G1698" s="9" t="s">
        <v>183</v>
      </c>
      <c r="H1698" s="9" t="s">
        <v>942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50"/>
        <v>26_130-135</v>
      </c>
      <c r="O1698" s="17" t="str">
        <f t="shared" si="151"/>
        <v>13_130-140</v>
      </c>
      <c r="P1698" s="17" t="str">
        <f t="shared" si="152"/>
        <v>08_80&gt;</v>
      </c>
      <c r="Q1698" s="9" t="s">
        <v>974</v>
      </c>
      <c r="R1698" s="9" t="s">
        <v>969</v>
      </c>
      <c r="S1698" s="9">
        <f t="shared" si="153"/>
        <v>394800</v>
      </c>
      <c r="T1698" s="9">
        <f t="shared" si="154"/>
        <v>5229</v>
      </c>
    </row>
    <row r="1699" spans="1:20" x14ac:dyDescent="0.25">
      <c r="A1699" s="9">
        <v>46</v>
      </c>
      <c r="B1699" s="9" t="s">
        <v>14</v>
      </c>
      <c r="C1699" s="9" t="s">
        <v>536</v>
      </c>
      <c r="D1699" s="9" t="s">
        <v>231</v>
      </c>
      <c r="E1699" s="9" t="s">
        <v>228</v>
      </c>
      <c r="F1699" s="9" t="s">
        <v>5</v>
      </c>
      <c r="G1699" s="9" t="s">
        <v>354</v>
      </c>
      <c r="H1699" s="9" t="s">
        <v>188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50"/>
        <v>27_135-140</v>
      </c>
      <c r="O1699" s="17" t="str">
        <f t="shared" si="151"/>
        <v>13_130-140</v>
      </c>
      <c r="P1699" s="17" t="str">
        <f t="shared" si="152"/>
        <v>08_80&gt;</v>
      </c>
      <c r="Q1699" s="9" t="s">
        <v>974</v>
      </c>
      <c r="R1699" s="9" t="s">
        <v>969</v>
      </c>
      <c r="S1699" s="9">
        <f t="shared" si="153"/>
        <v>6400900</v>
      </c>
      <c r="T1699" s="9">
        <f t="shared" si="154"/>
        <v>84780</v>
      </c>
    </row>
    <row r="1700" spans="1:20" x14ac:dyDescent="0.25">
      <c r="A1700" s="9">
        <v>3</v>
      </c>
      <c r="B1700" s="9" t="s">
        <v>14</v>
      </c>
      <c r="C1700" s="9" t="s">
        <v>943</v>
      </c>
      <c r="D1700" s="9" t="s">
        <v>231</v>
      </c>
      <c r="E1700" s="9" t="s">
        <v>228</v>
      </c>
      <c r="F1700" s="9" t="s">
        <v>5</v>
      </c>
      <c r="G1700" s="9" t="s">
        <v>525</v>
      </c>
      <c r="H1700" s="9" t="s">
        <v>942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50"/>
        <v>28_140-145</v>
      </c>
      <c r="O1700" s="17" t="str">
        <f t="shared" si="151"/>
        <v>14_140-150</v>
      </c>
      <c r="P1700" s="17" t="str">
        <f t="shared" si="152"/>
        <v>08_80&gt;</v>
      </c>
      <c r="Q1700" s="9" t="s">
        <v>974</v>
      </c>
      <c r="R1700" s="9" t="s">
        <v>969</v>
      </c>
      <c r="S1700" s="9">
        <f t="shared" si="153"/>
        <v>426900</v>
      </c>
      <c r="T1700" s="9">
        <f t="shared" si="154"/>
        <v>5654</v>
      </c>
    </row>
    <row r="1701" spans="1:20" x14ac:dyDescent="0.25">
      <c r="A1701" s="9">
        <v>2</v>
      </c>
      <c r="B1701" s="9" t="s">
        <v>14</v>
      </c>
      <c r="C1701" s="9" t="s">
        <v>752</v>
      </c>
      <c r="D1701" s="9" t="s">
        <v>231</v>
      </c>
      <c r="E1701" s="9" t="s">
        <v>228</v>
      </c>
      <c r="F1701" s="9" t="s">
        <v>5</v>
      </c>
      <c r="G1701" s="9" t="s">
        <v>354</v>
      </c>
      <c r="H1701" s="9" t="s">
        <v>185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50"/>
        <v>45_225-230</v>
      </c>
      <c r="O1701" s="17" t="str">
        <f t="shared" si="151"/>
        <v>22_220-230</v>
      </c>
      <c r="P1701" s="17" t="str">
        <f t="shared" si="152"/>
        <v>08_80&gt;</v>
      </c>
      <c r="Q1701" s="9" t="s">
        <v>974</v>
      </c>
      <c r="R1701" s="9" t="s">
        <v>969</v>
      </c>
      <c r="S1701" s="9">
        <f t="shared" si="153"/>
        <v>459980</v>
      </c>
      <c r="T1701" s="9">
        <f t="shared" si="154"/>
        <v>6092</v>
      </c>
    </row>
    <row r="1702" spans="1:20" x14ac:dyDescent="0.25">
      <c r="A1702" s="9">
        <v>33</v>
      </c>
      <c r="B1702" s="9" t="s">
        <v>14</v>
      </c>
      <c r="C1702" s="9" t="s">
        <v>599</v>
      </c>
      <c r="D1702" s="9" t="s">
        <v>231</v>
      </c>
      <c r="E1702" s="9" t="s">
        <v>228</v>
      </c>
      <c r="F1702" s="9" t="s">
        <v>5</v>
      </c>
      <c r="G1702" s="9" t="s">
        <v>354</v>
      </c>
      <c r="H1702" s="9" t="s">
        <v>600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50"/>
        <v>45_225-230</v>
      </c>
      <c r="O1702" s="17" t="str">
        <f t="shared" si="151"/>
        <v>22_220-230</v>
      </c>
      <c r="P1702" s="17" t="str">
        <f t="shared" si="152"/>
        <v>08_80&gt;</v>
      </c>
      <c r="Q1702" s="9" t="s">
        <v>974</v>
      </c>
      <c r="R1702" s="9" t="s">
        <v>969</v>
      </c>
      <c r="S1702" s="9">
        <f t="shared" si="153"/>
        <v>7541688</v>
      </c>
      <c r="T1702" s="9">
        <f t="shared" si="154"/>
        <v>99890</v>
      </c>
    </row>
    <row r="1703" spans="1:20" x14ac:dyDescent="0.25">
      <c r="A1703" s="9">
        <v>10</v>
      </c>
      <c r="B1703" s="9" t="s">
        <v>14</v>
      </c>
      <c r="C1703" s="9" t="s">
        <v>89</v>
      </c>
      <c r="D1703" s="9" t="s">
        <v>231</v>
      </c>
      <c r="E1703" s="9" t="s">
        <v>228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50"/>
        <v>40_200-205</v>
      </c>
      <c r="O1703" s="17" t="str">
        <f t="shared" si="151"/>
        <v>20_200-210</v>
      </c>
      <c r="P1703" s="17" t="str">
        <f t="shared" si="152"/>
        <v>08_80&gt;</v>
      </c>
      <c r="Q1703" s="9" t="s">
        <v>974</v>
      </c>
      <c r="R1703" s="9" t="s">
        <v>969</v>
      </c>
      <c r="S1703" s="9">
        <f t="shared" si="153"/>
        <v>2001050</v>
      </c>
      <c r="T1703" s="9">
        <f t="shared" si="154"/>
        <v>26504</v>
      </c>
    </row>
    <row r="1704" spans="1:20" x14ac:dyDescent="0.25">
      <c r="A1704" s="9">
        <v>33</v>
      </c>
      <c r="B1704" s="9" t="s">
        <v>15</v>
      </c>
      <c r="C1704" s="9" t="s">
        <v>944</v>
      </c>
      <c r="D1704" s="9" t="s">
        <v>229</v>
      </c>
      <c r="E1704" s="9" t="s">
        <v>224</v>
      </c>
      <c r="F1704" s="9" t="s">
        <v>5</v>
      </c>
      <c r="G1704" s="9" t="s">
        <v>183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50"/>
        <v>9_45-50</v>
      </c>
      <c r="O1704" s="17" t="str">
        <f t="shared" si="151"/>
        <v>4_40-50</v>
      </c>
      <c r="P1704" s="17" t="str">
        <f t="shared" si="152"/>
        <v>04_40-50</v>
      </c>
      <c r="Q1704" s="9" t="s">
        <v>974</v>
      </c>
      <c r="R1704" s="9" t="s">
        <v>969</v>
      </c>
      <c r="S1704" s="9">
        <f t="shared" si="153"/>
        <v>1507176</v>
      </c>
      <c r="T1704" s="9">
        <f t="shared" si="154"/>
        <v>19963</v>
      </c>
    </row>
    <row r="1705" spans="1:20" x14ac:dyDescent="0.25">
      <c r="A1705" s="9">
        <v>632</v>
      </c>
      <c r="B1705" s="9" t="s">
        <v>15</v>
      </c>
      <c r="C1705" s="9" t="s">
        <v>945</v>
      </c>
      <c r="D1705" s="9" t="s">
        <v>229</v>
      </c>
      <c r="E1705" s="9" t="s">
        <v>224</v>
      </c>
      <c r="F1705" s="9" t="s">
        <v>5</v>
      </c>
      <c r="G1705" s="9" t="s">
        <v>525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50"/>
        <v>8_40-45</v>
      </c>
      <c r="O1705" s="17" t="str">
        <f t="shared" si="151"/>
        <v>4_40-50</v>
      </c>
      <c r="P1705" s="17" t="str">
        <f t="shared" si="152"/>
        <v>04_40-50</v>
      </c>
      <c r="Q1705" s="9" t="s">
        <v>974</v>
      </c>
      <c r="R1705" s="9" t="s">
        <v>969</v>
      </c>
      <c r="S1705" s="9">
        <f t="shared" si="153"/>
        <v>26980080</v>
      </c>
      <c r="T1705" s="9">
        <f t="shared" si="154"/>
        <v>357352</v>
      </c>
    </row>
    <row r="1706" spans="1:20" x14ac:dyDescent="0.25">
      <c r="A1706" s="9">
        <v>1242</v>
      </c>
      <c r="B1706" s="9" t="s">
        <v>15</v>
      </c>
      <c r="C1706" s="9" t="s">
        <v>946</v>
      </c>
      <c r="D1706" s="9" t="s">
        <v>225</v>
      </c>
      <c r="E1706" s="9" t="s">
        <v>224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50"/>
        <v>8_40-45</v>
      </c>
      <c r="O1706" s="17" t="str">
        <f t="shared" si="151"/>
        <v>4_40-50</v>
      </c>
      <c r="P1706" s="17" t="str">
        <f t="shared" si="152"/>
        <v>04_40-50</v>
      </c>
      <c r="Q1706" s="9" t="s">
        <v>974</v>
      </c>
      <c r="R1706" s="9" t="s">
        <v>969</v>
      </c>
      <c r="S1706" s="9">
        <f t="shared" si="153"/>
        <v>52226100</v>
      </c>
      <c r="T1706" s="9">
        <f t="shared" si="154"/>
        <v>691736</v>
      </c>
    </row>
    <row r="1707" spans="1:20" x14ac:dyDescent="0.25">
      <c r="A1707" s="9">
        <v>4727</v>
      </c>
      <c r="B1707" s="9" t="s">
        <v>15</v>
      </c>
      <c r="C1707" s="9" t="s">
        <v>426</v>
      </c>
      <c r="D1707" s="9" t="s">
        <v>225</v>
      </c>
      <c r="E1707" s="9" t="s">
        <v>224</v>
      </c>
      <c r="F1707" s="9" t="s">
        <v>1</v>
      </c>
      <c r="G1707" s="9" t="s">
        <v>306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50"/>
        <v>9_45-50</v>
      </c>
      <c r="O1707" s="17" t="str">
        <f t="shared" si="151"/>
        <v>4_40-50</v>
      </c>
      <c r="P1707" s="17" t="str">
        <f t="shared" si="152"/>
        <v>04_40-50</v>
      </c>
      <c r="Q1707" s="9" t="s">
        <v>974</v>
      </c>
      <c r="R1707" s="9" t="s">
        <v>969</v>
      </c>
      <c r="S1707" s="9">
        <f t="shared" si="153"/>
        <v>214809061</v>
      </c>
      <c r="T1707" s="9">
        <f t="shared" si="154"/>
        <v>2845153</v>
      </c>
    </row>
    <row r="1708" spans="1:20" x14ac:dyDescent="0.25">
      <c r="A1708" s="9">
        <v>2539</v>
      </c>
      <c r="B1708" s="9" t="s">
        <v>15</v>
      </c>
      <c r="C1708" s="9" t="s">
        <v>754</v>
      </c>
      <c r="D1708" s="9" t="s">
        <v>225</v>
      </c>
      <c r="E1708" s="9" t="s">
        <v>224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50"/>
        <v>6_30-35</v>
      </c>
      <c r="O1708" s="17" t="str">
        <f t="shared" si="151"/>
        <v>3_30-40</v>
      </c>
      <c r="P1708" s="17" t="str">
        <f t="shared" si="152"/>
        <v>03_30-40</v>
      </c>
      <c r="Q1708" s="9" t="s">
        <v>974</v>
      </c>
      <c r="R1708" s="9" t="s">
        <v>969</v>
      </c>
      <c r="S1708" s="9">
        <f t="shared" si="153"/>
        <v>77081501</v>
      </c>
      <c r="T1708" s="9">
        <f t="shared" si="154"/>
        <v>1020947</v>
      </c>
    </row>
    <row r="1709" spans="1:20" x14ac:dyDescent="0.25">
      <c r="A1709" s="9">
        <v>1341</v>
      </c>
      <c r="B1709" s="9" t="s">
        <v>15</v>
      </c>
      <c r="C1709" s="9" t="s">
        <v>379</v>
      </c>
      <c r="D1709" s="9" t="s">
        <v>225</v>
      </c>
      <c r="E1709" s="9" t="s">
        <v>224</v>
      </c>
      <c r="F1709" s="9" t="s">
        <v>5</v>
      </c>
      <c r="G1709" s="9" t="s">
        <v>183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55">CONCATENATE(ROUNDDOWN(M1709/5000,0),"_",ROUNDDOWN(M1709/5000,0)*5,"-",ROUNDUP((M1709+1)/5000,0)*5)</f>
        <v>8_40-45</v>
      </c>
      <c r="O1709" s="17" t="str">
        <f t="shared" ref="O1709:O1770" si="156">CONCATENATE(ROUNDDOWN(M1709/10000,0),"_",ROUNDDOWN(M1709/10000,0)*10,"-",ROUNDUP((M1709+1)/10000,0)*10)</f>
        <v>4_40-50</v>
      </c>
      <c r="P1709" s="17" t="str">
        <f t="shared" ref="P1709:P1770" si="157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974</v>
      </c>
      <c r="R1709" s="9" t="s">
        <v>969</v>
      </c>
      <c r="S1709" s="9">
        <f t="shared" ref="S1709:S1770" si="158">M1709*A1709</f>
        <v>59335227</v>
      </c>
      <c r="T1709" s="9">
        <f t="shared" ref="T1709:T1770" si="159">ROUND(S1709/75.5,0)</f>
        <v>785897</v>
      </c>
    </row>
    <row r="1710" spans="1:20" x14ac:dyDescent="0.25">
      <c r="A1710" s="9">
        <v>471</v>
      </c>
      <c r="B1710" s="9" t="s">
        <v>15</v>
      </c>
      <c r="C1710" s="9" t="s">
        <v>631</v>
      </c>
      <c r="D1710" s="9" t="s">
        <v>223</v>
      </c>
      <c r="E1710" s="9" t="s">
        <v>224</v>
      </c>
      <c r="F1710" s="9" t="s">
        <v>5</v>
      </c>
      <c r="G1710" s="9" t="s">
        <v>170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55"/>
        <v>6_30-35</v>
      </c>
      <c r="O1710" s="17" t="str">
        <f t="shared" si="156"/>
        <v>3_30-40</v>
      </c>
      <c r="P1710" s="17" t="str">
        <f t="shared" si="157"/>
        <v>03_30-40</v>
      </c>
      <c r="Q1710" s="9" t="s">
        <v>974</v>
      </c>
      <c r="R1710" s="9" t="s">
        <v>969</v>
      </c>
      <c r="S1710" s="9">
        <f t="shared" si="158"/>
        <v>15381447</v>
      </c>
      <c r="T1710" s="9">
        <f t="shared" si="159"/>
        <v>203728</v>
      </c>
    </row>
    <row r="1711" spans="1:20" x14ac:dyDescent="0.25">
      <c r="A1711" s="9">
        <v>12</v>
      </c>
      <c r="B1711" s="9" t="s">
        <v>15</v>
      </c>
      <c r="C1711" s="9" t="s">
        <v>342</v>
      </c>
      <c r="D1711" s="9" t="s">
        <v>225</v>
      </c>
      <c r="E1711" s="9" t="s">
        <v>224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55"/>
        <v>8_40-45</v>
      </c>
      <c r="O1711" s="17" t="str">
        <f t="shared" si="156"/>
        <v>4_40-50</v>
      </c>
      <c r="P1711" s="17" t="str">
        <f t="shared" si="157"/>
        <v>04_40-50</v>
      </c>
      <c r="Q1711" s="9" t="s">
        <v>974</v>
      </c>
      <c r="R1711" s="9" t="s">
        <v>969</v>
      </c>
      <c r="S1711" s="9">
        <f t="shared" si="158"/>
        <v>483912</v>
      </c>
      <c r="T1711" s="9">
        <f t="shared" si="159"/>
        <v>6409</v>
      </c>
    </row>
    <row r="1712" spans="1:20" x14ac:dyDescent="0.25">
      <c r="A1712" s="9">
        <v>13</v>
      </c>
      <c r="B1712" s="9" t="s">
        <v>15</v>
      </c>
      <c r="C1712" s="9" t="s">
        <v>947</v>
      </c>
      <c r="D1712" s="9" t="s">
        <v>225</v>
      </c>
      <c r="E1712" s="9" t="s">
        <v>224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55"/>
        <v>5_25-30</v>
      </c>
      <c r="O1712" s="17" t="str">
        <f t="shared" si="156"/>
        <v>2_20-30</v>
      </c>
      <c r="P1712" s="17" t="str">
        <f t="shared" si="157"/>
        <v>02_20-30</v>
      </c>
      <c r="Q1712" s="9" t="s">
        <v>974</v>
      </c>
      <c r="R1712" s="9" t="s">
        <v>969</v>
      </c>
      <c r="S1712" s="9">
        <f t="shared" si="158"/>
        <v>372541</v>
      </c>
      <c r="T1712" s="9">
        <f t="shared" si="159"/>
        <v>4934</v>
      </c>
    </row>
    <row r="1713" spans="1:20" x14ac:dyDescent="0.25">
      <c r="A1713" s="9">
        <v>10</v>
      </c>
      <c r="B1713" s="9" t="s">
        <v>15</v>
      </c>
      <c r="C1713" s="9" t="s">
        <v>869</v>
      </c>
      <c r="D1713" s="9" t="s">
        <v>223</v>
      </c>
      <c r="E1713" s="9" t="s">
        <v>224</v>
      </c>
      <c r="F1713" s="9" t="s">
        <v>5</v>
      </c>
      <c r="G1713" s="9" t="s">
        <v>60</v>
      </c>
      <c r="H1713" s="9" t="s">
        <v>948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55"/>
        <v>7_35-40</v>
      </c>
      <c r="O1713" s="17" t="str">
        <f t="shared" si="156"/>
        <v>3_30-40</v>
      </c>
      <c r="P1713" s="17" t="str">
        <f t="shared" si="157"/>
        <v>03_30-40</v>
      </c>
      <c r="Q1713" s="9" t="s">
        <v>974</v>
      </c>
      <c r="R1713" s="9" t="s">
        <v>969</v>
      </c>
      <c r="S1713" s="9">
        <f t="shared" si="158"/>
        <v>389900</v>
      </c>
      <c r="T1713" s="9">
        <f t="shared" si="159"/>
        <v>5164</v>
      </c>
    </row>
    <row r="1714" spans="1:20" x14ac:dyDescent="0.25">
      <c r="A1714" s="9">
        <v>194</v>
      </c>
      <c r="B1714" s="9" t="s">
        <v>15</v>
      </c>
      <c r="C1714" s="9" t="s">
        <v>949</v>
      </c>
      <c r="D1714" s="9" t="s">
        <v>229</v>
      </c>
      <c r="E1714" s="9" t="s">
        <v>224</v>
      </c>
      <c r="F1714" s="9" t="s">
        <v>1</v>
      </c>
      <c r="G1714" s="9" t="s">
        <v>836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55"/>
        <v>9_45-50</v>
      </c>
      <c r="O1714" s="17" t="str">
        <f t="shared" si="156"/>
        <v>4_40-50</v>
      </c>
      <c r="P1714" s="17" t="str">
        <f t="shared" si="157"/>
        <v>04_40-50</v>
      </c>
      <c r="Q1714" s="9" t="s">
        <v>974</v>
      </c>
      <c r="R1714" s="9" t="s">
        <v>969</v>
      </c>
      <c r="S1714" s="9">
        <f t="shared" si="158"/>
        <v>8792080</v>
      </c>
      <c r="T1714" s="9">
        <f t="shared" si="159"/>
        <v>116451</v>
      </c>
    </row>
    <row r="1715" spans="1:20" x14ac:dyDescent="0.25">
      <c r="A1715" s="9">
        <v>383</v>
      </c>
      <c r="B1715" s="9" t="s">
        <v>15</v>
      </c>
      <c r="C1715" s="9" t="s">
        <v>374</v>
      </c>
      <c r="D1715" s="9" t="s">
        <v>229</v>
      </c>
      <c r="E1715" s="9" t="s">
        <v>224</v>
      </c>
      <c r="F1715" s="9" t="s">
        <v>1</v>
      </c>
      <c r="G1715" s="9" t="s">
        <v>306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55"/>
        <v>12_60-65</v>
      </c>
      <c r="O1715" s="17" t="str">
        <f t="shared" si="156"/>
        <v>6_60-70</v>
      </c>
      <c r="P1715" s="17" t="str">
        <f t="shared" si="157"/>
        <v>06_60-70</v>
      </c>
      <c r="Q1715" s="9" t="s">
        <v>974</v>
      </c>
      <c r="R1715" s="9" t="s">
        <v>969</v>
      </c>
      <c r="S1715" s="9">
        <f t="shared" si="158"/>
        <v>23173798</v>
      </c>
      <c r="T1715" s="9">
        <f t="shared" si="159"/>
        <v>306938</v>
      </c>
    </row>
    <row r="1716" spans="1:20" x14ac:dyDescent="0.25">
      <c r="A1716" s="9">
        <v>49</v>
      </c>
      <c r="B1716" s="9" t="s">
        <v>15</v>
      </c>
      <c r="C1716" s="9" t="s">
        <v>343</v>
      </c>
      <c r="D1716" s="9" t="s">
        <v>229</v>
      </c>
      <c r="E1716" s="9" t="s">
        <v>224</v>
      </c>
      <c r="F1716" s="9" t="s">
        <v>5</v>
      </c>
      <c r="G1716" s="9" t="s">
        <v>183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55"/>
        <v>10_50-55</v>
      </c>
      <c r="O1716" s="17" t="str">
        <f t="shared" si="156"/>
        <v>5_50-60</v>
      </c>
      <c r="P1716" s="17" t="str">
        <f t="shared" si="157"/>
        <v>05_50-60</v>
      </c>
      <c r="Q1716" s="9" t="s">
        <v>974</v>
      </c>
      <c r="R1716" s="9" t="s">
        <v>969</v>
      </c>
      <c r="S1716" s="9">
        <f t="shared" si="158"/>
        <v>2529674</v>
      </c>
      <c r="T1716" s="9">
        <f t="shared" si="159"/>
        <v>33506</v>
      </c>
    </row>
    <row r="1717" spans="1:20" x14ac:dyDescent="0.25">
      <c r="A1717" s="9">
        <v>76</v>
      </c>
      <c r="B1717" s="9" t="s">
        <v>15</v>
      </c>
      <c r="C1717" s="9" t="s">
        <v>601</v>
      </c>
      <c r="D1717" s="9" t="s">
        <v>229</v>
      </c>
      <c r="E1717" s="9" t="s">
        <v>224</v>
      </c>
      <c r="F1717" s="9" t="s">
        <v>5</v>
      </c>
      <c r="G1717" s="9" t="s">
        <v>525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55"/>
        <v>13_65-70</v>
      </c>
      <c r="O1717" s="17" t="str">
        <f t="shared" si="156"/>
        <v>6_60-70</v>
      </c>
      <c r="P1717" s="17" t="str">
        <f t="shared" si="157"/>
        <v>06_60-70</v>
      </c>
      <c r="Q1717" s="9" t="s">
        <v>974</v>
      </c>
      <c r="R1717" s="9" t="s">
        <v>969</v>
      </c>
      <c r="S1717" s="9">
        <f t="shared" si="158"/>
        <v>4997912</v>
      </c>
      <c r="T1717" s="9">
        <f t="shared" si="159"/>
        <v>66198</v>
      </c>
    </row>
    <row r="1718" spans="1:20" x14ac:dyDescent="0.25">
      <c r="A1718" s="9">
        <v>515</v>
      </c>
      <c r="B1718" s="9" t="s">
        <v>15</v>
      </c>
      <c r="C1718" s="9" t="s">
        <v>380</v>
      </c>
      <c r="D1718" s="9" t="s">
        <v>225</v>
      </c>
      <c r="E1718" s="9" t="s">
        <v>224</v>
      </c>
      <c r="F1718" s="9" t="s">
        <v>1</v>
      </c>
      <c r="G1718" s="9" t="s">
        <v>306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55"/>
        <v>12_60-65</v>
      </c>
      <c r="O1718" s="17" t="str">
        <f t="shared" si="156"/>
        <v>6_60-70</v>
      </c>
      <c r="P1718" s="17" t="str">
        <f t="shared" si="157"/>
        <v>06_60-70</v>
      </c>
      <c r="Q1718" s="9" t="s">
        <v>974</v>
      </c>
      <c r="R1718" s="9" t="s">
        <v>969</v>
      </c>
      <c r="S1718" s="9">
        <f t="shared" si="158"/>
        <v>31666835</v>
      </c>
      <c r="T1718" s="9">
        <f t="shared" si="159"/>
        <v>419428</v>
      </c>
    </row>
    <row r="1719" spans="1:20" x14ac:dyDescent="0.25">
      <c r="A1719" s="9">
        <v>113</v>
      </c>
      <c r="B1719" s="9" t="s">
        <v>15</v>
      </c>
      <c r="C1719" s="9" t="s">
        <v>344</v>
      </c>
      <c r="D1719" s="9" t="s">
        <v>225</v>
      </c>
      <c r="E1719" s="9" t="s">
        <v>224</v>
      </c>
      <c r="F1719" s="9" t="s">
        <v>5</v>
      </c>
      <c r="G1719" s="9" t="s">
        <v>183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55"/>
        <v>12_60-65</v>
      </c>
      <c r="O1719" s="17" t="str">
        <f t="shared" si="156"/>
        <v>6_60-70</v>
      </c>
      <c r="P1719" s="17" t="str">
        <f t="shared" si="157"/>
        <v>06_60-70</v>
      </c>
      <c r="Q1719" s="9" t="s">
        <v>974</v>
      </c>
      <c r="R1719" s="9" t="s">
        <v>969</v>
      </c>
      <c r="S1719" s="9">
        <f t="shared" si="158"/>
        <v>7220587</v>
      </c>
      <c r="T1719" s="9">
        <f t="shared" si="159"/>
        <v>95637</v>
      </c>
    </row>
    <row r="1720" spans="1:20" x14ac:dyDescent="0.25">
      <c r="A1720" s="9">
        <v>62</v>
      </c>
      <c r="B1720" s="9" t="s">
        <v>15</v>
      </c>
      <c r="C1720" s="9" t="s">
        <v>602</v>
      </c>
      <c r="D1720" s="9" t="s">
        <v>225</v>
      </c>
      <c r="E1720" s="9" t="s">
        <v>224</v>
      </c>
      <c r="F1720" s="9" t="s">
        <v>5</v>
      </c>
      <c r="G1720" s="9" t="s">
        <v>525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55"/>
        <v>12_60-65</v>
      </c>
      <c r="O1720" s="17" t="str">
        <f t="shared" si="156"/>
        <v>6_60-70</v>
      </c>
      <c r="P1720" s="17" t="str">
        <f t="shared" si="157"/>
        <v>06_60-70</v>
      </c>
      <c r="Q1720" s="9" t="s">
        <v>974</v>
      </c>
      <c r="R1720" s="9" t="s">
        <v>969</v>
      </c>
      <c r="S1720" s="9">
        <f t="shared" si="158"/>
        <v>3776420</v>
      </c>
      <c r="T1720" s="9">
        <f t="shared" si="159"/>
        <v>50019</v>
      </c>
    </row>
    <row r="1721" spans="1:20" x14ac:dyDescent="0.25">
      <c r="A1721" s="9">
        <v>2</v>
      </c>
      <c r="B1721" s="9" t="s">
        <v>15</v>
      </c>
      <c r="C1721" s="9" t="s">
        <v>301</v>
      </c>
      <c r="D1721" s="9" t="s">
        <v>229</v>
      </c>
      <c r="E1721" s="9" t="s">
        <v>224</v>
      </c>
      <c r="F1721" s="9" t="s">
        <v>5</v>
      </c>
      <c r="G1721" s="9" t="s">
        <v>170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55"/>
        <v>9_45-50</v>
      </c>
      <c r="O1721" s="17" t="str">
        <f t="shared" si="156"/>
        <v>4_40-50</v>
      </c>
      <c r="P1721" s="17" t="str">
        <f t="shared" si="157"/>
        <v>04_40-50</v>
      </c>
      <c r="Q1721" s="9" t="s">
        <v>974</v>
      </c>
      <c r="R1721" s="9" t="s">
        <v>969</v>
      </c>
      <c r="S1721" s="9">
        <f t="shared" si="158"/>
        <v>94282</v>
      </c>
      <c r="T1721" s="9">
        <f t="shared" si="159"/>
        <v>1249</v>
      </c>
    </row>
    <row r="1722" spans="1:20" x14ac:dyDescent="0.25">
      <c r="A1722" s="9">
        <v>7</v>
      </c>
      <c r="B1722" s="9" t="s">
        <v>15</v>
      </c>
      <c r="C1722" s="9" t="s">
        <v>757</v>
      </c>
      <c r="D1722" s="9" t="s">
        <v>226</v>
      </c>
      <c r="E1722" s="9" t="s">
        <v>224</v>
      </c>
      <c r="F1722" s="9" t="s">
        <v>5</v>
      </c>
      <c r="G1722" s="9" t="s">
        <v>354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55"/>
        <v>22_110-115</v>
      </c>
      <c r="O1722" s="17" t="str">
        <f t="shared" si="156"/>
        <v>11_110-120</v>
      </c>
      <c r="P1722" s="17" t="str">
        <f t="shared" si="157"/>
        <v>08_80&gt;</v>
      </c>
      <c r="Q1722" s="9" t="s">
        <v>974</v>
      </c>
      <c r="R1722" s="9" t="s">
        <v>969</v>
      </c>
      <c r="S1722" s="9">
        <f t="shared" si="158"/>
        <v>784840</v>
      </c>
      <c r="T1722" s="9">
        <f t="shared" si="159"/>
        <v>10395</v>
      </c>
    </row>
    <row r="1723" spans="1:20" x14ac:dyDescent="0.25">
      <c r="A1723" s="9">
        <v>3939</v>
      </c>
      <c r="B1723" s="9" t="s">
        <v>15</v>
      </c>
      <c r="C1723" s="9" t="s">
        <v>470</v>
      </c>
      <c r="D1723" s="9" t="s">
        <v>226</v>
      </c>
      <c r="E1723" s="9" t="s">
        <v>224</v>
      </c>
      <c r="F1723" s="9" t="s">
        <v>1</v>
      </c>
      <c r="G1723" s="9" t="s">
        <v>306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55"/>
        <v>14_70-75</v>
      </c>
      <c r="O1723" s="17" t="str">
        <f t="shared" si="156"/>
        <v>7_70-80</v>
      </c>
      <c r="P1723" s="17" t="str">
        <f t="shared" si="157"/>
        <v>07_70-80</v>
      </c>
      <c r="Q1723" s="9" t="s">
        <v>974</v>
      </c>
      <c r="R1723" s="9" t="s">
        <v>969</v>
      </c>
      <c r="S1723" s="9">
        <f t="shared" si="158"/>
        <v>279645366</v>
      </c>
      <c r="T1723" s="9">
        <f t="shared" si="159"/>
        <v>3703912</v>
      </c>
    </row>
    <row r="1724" spans="1:20" x14ac:dyDescent="0.25">
      <c r="A1724" s="9">
        <v>743</v>
      </c>
      <c r="B1724" s="9" t="s">
        <v>15</v>
      </c>
      <c r="C1724" s="9" t="s">
        <v>427</v>
      </c>
      <c r="D1724" s="9" t="s">
        <v>226</v>
      </c>
      <c r="E1724" s="9" t="s">
        <v>224</v>
      </c>
      <c r="F1724" s="9" t="s">
        <v>5</v>
      </c>
      <c r="G1724" s="9" t="s">
        <v>354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55"/>
        <v>15_75-80</v>
      </c>
      <c r="O1724" s="17" t="str">
        <f t="shared" si="156"/>
        <v>7_70-80</v>
      </c>
      <c r="P1724" s="17" t="str">
        <f t="shared" si="157"/>
        <v>07_70-80</v>
      </c>
      <c r="Q1724" s="9" t="s">
        <v>974</v>
      </c>
      <c r="R1724" s="9" t="s">
        <v>969</v>
      </c>
      <c r="S1724" s="9">
        <f t="shared" si="158"/>
        <v>58327729</v>
      </c>
      <c r="T1724" s="9">
        <f t="shared" si="159"/>
        <v>772553</v>
      </c>
    </row>
    <row r="1725" spans="1:20" x14ac:dyDescent="0.25">
      <c r="A1725" s="9">
        <v>235</v>
      </c>
      <c r="B1725" s="9" t="s">
        <v>15</v>
      </c>
      <c r="C1725" s="9" t="s">
        <v>317</v>
      </c>
      <c r="D1725" s="9" t="s">
        <v>225</v>
      </c>
      <c r="E1725" s="9" t="s">
        <v>224</v>
      </c>
      <c r="F1725" s="9" t="s">
        <v>5</v>
      </c>
      <c r="G1725" s="9" t="s">
        <v>170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55"/>
        <v>7_35-40</v>
      </c>
      <c r="O1725" s="17" t="str">
        <f t="shared" si="156"/>
        <v>3_30-40</v>
      </c>
      <c r="P1725" s="17" t="str">
        <f t="shared" si="157"/>
        <v>03_30-40</v>
      </c>
      <c r="Q1725" s="9" t="s">
        <v>974</v>
      </c>
      <c r="R1725" s="9" t="s">
        <v>969</v>
      </c>
      <c r="S1725" s="9">
        <f t="shared" si="158"/>
        <v>8390205</v>
      </c>
      <c r="T1725" s="9">
        <f t="shared" si="159"/>
        <v>111129</v>
      </c>
    </row>
    <row r="1726" spans="1:20" x14ac:dyDescent="0.25">
      <c r="A1726" s="9">
        <v>4678</v>
      </c>
      <c r="B1726" s="9" t="s">
        <v>15</v>
      </c>
      <c r="C1726" s="9" t="s">
        <v>120</v>
      </c>
      <c r="D1726" s="9" t="s">
        <v>225</v>
      </c>
      <c r="E1726" s="9" t="s">
        <v>224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55"/>
        <v>8_40-45</v>
      </c>
      <c r="O1726" s="17" t="str">
        <f t="shared" si="156"/>
        <v>4_40-50</v>
      </c>
      <c r="P1726" s="17" t="str">
        <f t="shared" si="157"/>
        <v>04_40-50</v>
      </c>
      <c r="Q1726" s="9" t="s">
        <v>974</v>
      </c>
      <c r="R1726" s="9" t="s">
        <v>969</v>
      </c>
      <c r="S1726" s="9">
        <f t="shared" si="158"/>
        <v>196059658</v>
      </c>
      <c r="T1726" s="9">
        <f t="shared" si="159"/>
        <v>2596817</v>
      </c>
    </row>
    <row r="1727" spans="1:20" x14ac:dyDescent="0.25">
      <c r="A1727" s="9">
        <v>58</v>
      </c>
      <c r="B1727" s="9" t="s">
        <v>15</v>
      </c>
      <c r="C1727" s="9" t="s">
        <v>121</v>
      </c>
      <c r="D1727" s="9" t="s">
        <v>225</v>
      </c>
      <c r="E1727" s="9" t="s">
        <v>224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55"/>
        <v>8_40-45</v>
      </c>
      <c r="O1727" s="17" t="str">
        <f t="shared" si="156"/>
        <v>4_40-50</v>
      </c>
      <c r="P1727" s="17" t="str">
        <f t="shared" si="157"/>
        <v>04_40-50</v>
      </c>
      <c r="Q1727" s="9" t="s">
        <v>974</v>
      </c>
      <c r="R1727" s="9" t="s">
        <v>969</v>
      </c>
      <c r="S1727" s="9">
        <f t="shared" si="158"/>
        <v>2602518</v>
      </c>
      <c r="T1727" s="9">
        <f t="shared" si="159"/>
        <v>34470</v>
      </c>
    </row>
    <row r="1728" spans="1:20" x14ac:dyDescent="0.25">
      <c r="A1728" s="9">
        <v>2</v>
      </c>
      <c r="B1728" s="9" t="s">
        <v>15</v>
      </c>
      <c r="C1728" s="9" t="s">
        <v>168</v>
      </c>
      <c r="D1728" s="9" t="s">
        <v>225</v>
      </c>
      <c r="E1728" s="9" t="s">
        <v>224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55"/>
        <v>13_65-70</v>
      </c>
      <c r="O1728" s="17" t="str">
        <f t="shared" si="156"/>
        <v>6_60-70</v>
      </c>
      <c r="P1728" s="17" t="str">
        <f t="shared" si="157"/>
        <v>06_60-70</v>
      </c>
      <c r="Q1728" s="9" t="s">
        <v>974</v>
      </c>
      <c r="R1728" s="9" t="s">
        <v>969</v>
      </c>
      <c r="S1728" s="9">
        <f t="shared" si="158"/>
        <v>133258</v>
      </c>
      <c r="T1728" s="9">
        <f t="shared" si="159"/>
        <v>1765</v>
      </c>
    </row>
    <row r="1729" spans="1:20" x14ac:dyDescent="0.25">
      <c r="A1729" s="9">
        <v>245</v>
      </c>
      <c r="B1729" s="9" t="s">
        <v>15</v>
      </c>
      <c r="C1729" s="9" t="s">
        <v>117</v>
      </c>
      <c r="D1729" s="9" t="s">
        <v>226</v>
      </c>
      <c r="E1729" s="9" t="s">
        <v>224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55"/>
        <v>13_65-70</v>
      </c>
      <c r="O1729" s="17" t="str">
        <f t="shared" si="156"/>
        <v>6_60-70</v>
      </c>
      <c r="P1729" s="17" t="str">
        <f t="shared" si="157"/>
        <v>06_60-70</v>
      </c>
      <c r="Q1729" s="9" t="s">
        <v>974</v>
      </c>
      <c r="R1729" s="9" t="s">
        <v>969</v>
      </c>
      <c r="S1729" s="9">
        <f t="shared" si="158"/>
        <v>16534560</v>
      </c>
      <c r="T1729" s="9">
        <f t="shared" si="159"/>
        <v>219001</v>
      </c>
    </row>
    <row r="1730" spans="1:20" x14ac:dyDescent="0.25">
      <c r="A1730" s="9">
        <v>43</v>
      </c>
      <c r="B1730" s="9" t="s">
        <v>15</v>
      </c>
      <c r="C1730" s="9" t="s">
        <v>759</v>
      </c>
      <c r="D1730" s="9" t="s">
        <v>225</v>
      </c>
      <c r="E1730" s="9" t="s">
        <v>224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55"/>
        <v>7_35-40</v>
      </c>
      <c r="O1730" s="17" t="str">
        <f t="shared" si="156"/>
        <v>3_30-40</v>
      </c>
      <c r="P1730" s="17" t="str">
        <f t="shared" si="157"/>
        <v>03_30-40</v>
      </c>
      <c r="Q1730" s="9" t="s">
        <v>974</v>
      </c>
      <c r="R1730" s="9" t="s">
        <v>969</v>
      </c>
      <c r="S1730" s="9">
        <f t="shared" si="158"/>
        <v>1675839</v>
      </c>
      <c r="T1730" s="9">
        <f t="shared" si="159"/>
        <v>22197</v>
      </c>
    </row>
    <row r="1731" spans="1:20" x14ac:dyDescent="0.25">
      <c r="A1731" s="9">
        <v>6125</v>
      </c>
      <c r="B1731" s="9" t="s">
        <v>15</v>
      </c>
      <c r="C1731" s="9" t="s">
        <v>438</v>
      </c>
      <c r="D1731" s="9" t="s">
        <v>225</v>
      </c>
      <c r="E1731" s="9" t="s">
        <v>224</v>
      </c>
      <c r="F1731" s="9" t="s">
        <v>5</v>
      </c>
      <c r="G1731" s="9" t="s">
        <v>183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55"/>
        <v>7_35-40</v>
      </c>
      <c r="O1731" s="17" t="str">
        <f t="shared" si="156"/>
        <v>3_30-40</v>
      </c>
      <c r="P1731" s="17" t="str">
        <f t="shared" si="157"/>
        <v>03_30-40</v>
      </c>
      <c r="Q1731" s="9" t="s">
        <v>974</v>
      </c>
      <c r="R1731" s="9" t="s">
        <v>969</v>
      </c>
      <c r="S1731" s="9">
        <f t="shared" si="158"/>
        <v>234226125</v>
      </c>
      <c r="T1731" s="9">
        <f t="shared" si="159"/>
        <v>3102333</v>
      </c>
    </row>
    <row r="1732" spans="1:20" x14ac:dyDescent="0.25">
      <c r="A1732" s="9">
        <v>4</v>
      </c>
      <c r="B1732" s="9" t="s">
        <v>15</v>
      </c>
      <c r="C1732" s="9" t="s">
        <v>950</v>
      </c>
      <c r="D1732" s="9" t="s">
        <v>225</v>
      </c>
      <c r="E1732" s="9" t="s">
        <v>224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55"/>
        <v>11_55-60</v>
      </c>
      <c r="O1732" s="17" t="str">
        <f t="shared" si="156"/>
        <v>5_50-60</v>
      </c>
      <c r="P1732" s="17" t="str">
        <f t="shared" si="157"/>
        <v>05_50-60</v>
      </c>
      <c r="Q1732" s="9" t="s">
        <v>974</v>
      </c>
      <c r="R1732" s="9" t="s">
        <v>969</v>
      </c>
      <c r="S1732" s="9">
        <f t="shared" si="158"/>
        <v>235600</v>
      </c>
      <c r="T1732" s="9">
        <f t="shared" si="159"/>
        <v>3121</v>
      </c>
    </row>
    <row r="1733" spans="1:20" x14ac:dyDescent="0.25">
      <c r="A1733" s="9">
        <v>12</v>
      </c>
      <c r="B1733" s="9" t="s">
        <v>15</v>
      </c>
      <c r="C1733" s="9" t="s">
        <v>760</v>
      </c>
      <c r="D1733" s="9" t="s">
        <v>229</v>
      </c>
      <c r="E1733" s="9" t="s">
        <v>224</v>
      </c>
      <c r="F1733" s="9" t="s">
        <v>1</v>
      </c>
      <c r="G1733" s="9" t="s">
        <v>306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55"/>
        <v>17_85-90</v>
      </c>
      <c r="O1733" s="17" t="str">
        <f t="shared" si="156"/>
        <v>8_80-90</v>
      </c>
      <c r="P1733" s="17" t="str">
        <f t="shared" si="157"/>
        <v>08_80&gt;</v>
      </c>
      <c r="Q1733" s="9" t="s">
        <v>974</v>
      </c>
      <c r="R1733" s="9" t="s">
        <v>969</v>
      </c>
      <c r="S1733" s="9">
        <f t="shared" si="158"/>
        <v>1032780</v>
      </c>
      <c r="T1733" s="9">
        <f t="shared" si="159"/>
        <v>13679</v>
      </c>
    </row>
    <row r="1734" spans="1:20" x14ac:dyDescent="0.25">
      <c r="A1734" s="9">
        <v>295</v>
      </c>
      <c r="B1734" s="9" t="s">
        <v>15</v>
      </c>
      <c r="C1734" s="9" t="s">
        <v>951</v>
      </c>
      <c r="D1734" s="9" t="s">
        <v>226</v>
      </c>
      <c r="E1734" s="9" t="s">
        <v>224</v>
      </c>
      <c r="F1734" s="9" t="s">
        <v>1</v>
      </c>
      <c r="G1734" s="9" t="s">
        <v>670</v>
      </c>
      <c r="H1734" s="9" t="s">
        <v>797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55"/>
        <v>32_160-165</v>
      </c>
      <c r="O1734" s="17" t="str">
        <f t="shared" si="156"/>
        <v>16_160-170</v>
      </c>
      <c r="P1734" s="17" t="str">
        <f t="shared" si="157"/>
        <v>08_80&gt;</v>
      </c>
      <c r="Q1734" s="9" t="s">
        <v>974</v>
      </c>
      <c r="R1734" s="9" t="s">
        <v>969</v>
      </c>
      <c r="S1734" s="9">
        <f t="shared" si="158"/>
        <v>47554000</v>
      </c>
      <c r="T1734" s="9">
        <f t="shared" si="159"/>
        <v>629854</v>
      </c>
    </row>
    <row r="1735" spans="1:20" x14ac:dyDescent="0.25">
      <c r="A1735" s="9">
        <v>235</v>
      </c>
      <c r="B1735" s="9" t="s">
        <v>15</v>
      </c>
      <c r="C1735" s="9" t="s">
        <v>433</v>
      </c>
      <c r="D1735" s="9" t="s">
        <v>226</v>
      </c>
      <c r="E1735" s="9" t="s">
        <v>224</v>
      </c>
      <c r="F1735" s="9" t="s">
        <v>1</v>
      </c>
      <c r="G1735" s="9" t="s">
        <v>306</v>
      </c>
      <c r="H1735" s="9" t="s">
        <v>198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55"/>
        <v>16_80-85</v>
      </c>
      <c r="O1735" s="17" t="str">
        <f t="shared" si="156"/>
        <v>8_80-90</v>
      </c>
      <c r="P1735" s="17" t="str">
        <f t="shared" si="157"/>
        <v>08_80&gt;</v>
      </c>
      <c r="Q1735" s="9" t="s">
        <v>974</v>
      </c>
      <c r="R1735" s="9" t="s">
        <v>969</v>
      </c>
      <c r="S1735" s="9">
        <f t="shared" si="158"/>
        <v>19740000</v>
      </c>
      <c r="T1735" s="9">
        <f t="shared" si="159"/>
        <v>261457</v>
      </c>
    </row>
    <row r="1736" spans="1:20" x14ac:dyDescent="0.25">
      <c r="A1736" s="9">
        <v>14</v>
      </c>
      <c r="B1736" s="9" t="s">
        <v>15</v>
      </c>
      <c r="C1736" s="9" t="s">
        <v>761</v>
      </c>
      <c r="D1736" s="9" t="s">
        <v>226</v>
      </c>
      <c r="E1736" s="9" t="s">
        <v>224</v>
      </c>
      <c r="F1736" s="9" t="s">
        <v>1</v>
      </c>
      <c r="G1736" s="9" t="s">
        <v>306</v>
      </c>
      <c r="H1736" s="9" t="s">
        <v>154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55"/>
        <v>19_95-100</v>
      </c>
      <c r="O1736" s="17" t="str">
        <f t="shared" si="156"/>
        <v>9_90-100</v>
      </c>
      <c r="P1736" s="17" t="str">
        <f t="shared" si="157"/>
        <v>08_80&gt;</v>
      </c>
      <c r="Q1736" s="9" t="s">
        <v>974</v>
      </c>
      <c r="R1736" s="9" t="s">
        <v>969</v>
      </c>
      <c r="S1736" s="9">
        <f t="shared" si="158"/>
        <v>1369438</v>
      </c>
      <c r="T1736" s="9">
        <f t="shared" si="159"/>
        <v>18138</v>
      </c>
    </row>
    <row r="1737" spans="1:20" x14ac:dyDescent="0.25">
      <c r="A1737" s="9">
        <v>374</v>
      </c>
      <c r="B1737" s="9" t="s">
        <v>15</v>
      </c>
      <c r="C1737" s="9" t="s">
        <v>471</v>
      </c>
      <c r="D1737" s="9" t="s">
        <v>226</v>
      </c>
      <c r="E1737" s="9" t="s">
        <v>224</v>
      </c>
      <c r="F1737" s="9" t="s">
        <v>5</v>
      </c>
      <c r="G1737" s="9" t="s">
        <v>354</v>
      </c>
      <c r="H1737" s="9" t="s">
        <v>148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55"/>
        <v>20_100-105</v>
      </c>
      <c r="O1737" s="17" t="str">
        <f t="shared" si="156"/>
        <v>10_100-110</v>
      </c>
      <c r="P1737" s="17" t="str">
        <f t="shared" si="157"/>
        <v>08_80&gt;</v>
      </c>
      <c r="Q1737" s="9" t="s">
        <v>974</v>
      </c>
      <c r="R1737" s="9" t="s">
        <v>969</v>
      </c>
      <c r="S1737" s="9">
        <f t="shared" si="158"/>
        <v>38671974</v>
      </c>
      <c r="T1737" s="9">
        <f t="shared" si="159"/>
        <v>512212</v>
      </c>
    </row>
    <row r="1738" spans="1:20" x14ac:dyDescent="0.25">
      <c r="A1738" s="9">
        <v>159</v>
      </c>
      <c r="B1738" s="9" t="s">
        <v>15</v>
      </c>
      <c r="C1738" s="9" t="s">
        <v>434</v>
      </c>
      <c r="D1738" s="9" t="s">
        <v>226</v>
      </c>
      <c r="E1738" s="9" t="s">
        <v>224</v>
      </c>
      <c r="F1738" s="9" t="s">
        <v>5</v>
      </c>
      <c r="G1738" s="9" t="s">
        <v>354</v>
      </c>
      <c r="H1738" s="9" t="s">
        <v>149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55"/>
        <v>19_95-100</v>
      </c>
      <c r="O1738" s="17" t="str">
        <f t="shared" si="156"/>
        <v>9_90-100</v>
      </c>
      <c r="P1738" s="17" t="str">
        <f t="shared" si="157"/>
        <v>08_80&gt;</v>
      </c>
      <c r="Q1738" s="9" t="s">
        <v>974</v>
      </c>
      <c r="R1738" s="9" t="s">
        <v>969</v>
      </c>
      <c r="S1738" s="9">
        <f t="shared" si="158"/>
        <v>15533664</v>
      </c>
      <c r="T1738" s="9">
        <f t="shared" si="159"/>
        <v>205744</v>
      </c>
    </row>
    <row r="1739" spans="1:20" x14ac:dyDescent="0.25">
      <c r="A1739" s="9">
        <v>4</v>
      </c>
      <c r="B1739" s="9" t="s">
        <v>15</v>
      </c>
      <c r="C1739" s="9" t="s">
        <v>428</v>
      </c>
      <c r="D1739" s="9" t="s">
        <v>226</v>
      </c>
      <c r="E1739" s="9" t="s">
        <v>224</v>
      </c>
      <c r="F1739" s="9" t="s">
        <v>5</v>
      </c>
      <c r="G1739" s="9" t="s">
        <v>354</v>
      </c>
      <c r="H1739" s="9" t="s">
        <v>198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55"/>
        <v>21_105-110</v>
      </c>
      <c r="O1739" s="17" t="str">
        <f t="shared" si="156"/>
        <v>10_100-110</v>
      </c>
      <c r="P1739" s="17" t="str">
        <f t="shared" si="157"/>
        <v>08_80&gt;</v>
      </c>
      <c r="Q1739" s="9" t="s">
        <v>974</v>
      </c>
      <c r="R1739" s="9" t="s">
        <v>969</v>
      </c>
      <c r="S1739" s="9">
        <f t="shared" si="158"/>
        <v>426364</v>
      </c>
      <c r="T1739" s="9">
        <f t="shared" si="159"/>
        <v>5647</v>
      </c>
    </row>
    <row r="1740" spans="1:20" x14ac:dyDescent="0.25">
      <c r="A1740" s="9">
        <v>221</v>
      </c>
      <c r="B1740" s="9" t="s">
        <v>15</v>
      </c>
      <c r="C1740" s="9" t="s">
        <v>435</v>
      </c>
      <c r="D1740" s="9" t="s">
        <v>226</v>
      </c>
      <c r="E1740" s="9" t="s">
        <v>224</v>
      </c>
      <c r="F1740" s="9" t="s">
        <v>5</v>
      </c>
      <c r="G1740" s="9" t="s">
        <v>354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55"/>
        <v>32_160-165</v>
      </c>
      <c r="O1740" s="17" t="str">
        <f t="shared" si="156"/>
        <v>16_160-170</v>
      </c>
      <c r="P1740" s="17" t="str">
        <f t="shared" si="157"/>
        <v>08_80&gt;</v>
      </c>
      <c r="Q1740" s="9" t="s">
        <v>974</v>
      </c>
      <c r="R1740" s="9" t="s">
        <v>969</v>
      </c>
      <c r="S1740" s="9">
        <f t="shared" si="158"/>
        <v>36416380</v>
      </c>
      <c r="T1740" s="9">
        <f t="shared" si="159"/>
        <v>482336</v>
      </c>
    </row>
    <row r="1741" spans="1:20" x14ac:dyDescent="0.25">
      <c r="A1741" s="9">
        <v>53</v>
      </c>
      <c r="B1741" s="9" t="s">
        <v>15</v>
      </c>
      <c r="C1741" s="9" t="s">
        <v>508</v>
      </c>
      <c r="D1741" s="9" t="s">
        <v>226</v>
      </c>
      <c r="E1741" s="9" t="s">
        <v>224</v>
      </c>
      <c r="F1741" s="9" t="s">
        <v>5</v>
      </c>
      <c r="G1741" s="9" t="s">
        <v>354</v>
      </c>
      <c r="H1741" s="9" t="s">
        <v>346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55"/>
        <v>39_195-200</v>
      </c>
      <c r="O1741" s="17" t="str">
        <f t="shared" si="156"/>
        <v>19_190-200</v>
      </c>
      <c r="P1741" s="17" t="str">
        <f t="shared" si="157"/>
        <v>08_80&gt;</v>
      </c>
      <c r="Q1741" s="9" t="s">
        <v>974</v>
      </c>
      <c r="R1741" s="9" t="s">
        <v>969</v>
      </c>
      <c r="S1741" s="9">
        <f t="shared" si="158"/>
        <v>10413493</v>
      </c>
      <c r="T1741" s="9">
        <f t="shared" si="159"/>
        <v>137927</v>
      </c>
    </row>
    <row r="1742" spans="1:20" x14ac:dyDescent="0.25">
      <c r="A1742" s="9">
        <v>2</v>
      </c>
      <c r="B1742" s="9" t="s">
        <v>15</v>
      </c>
      <c r="C1742" s="9" t="s">
        <v>952</v>
      </c>
      <c r="D1742" s="9" t="s">
        <v>226</v>
      </c>
      <c r="E1742" s="9" t="s">
        <v>224</v>
      </c>
      <c r="F1742" s="9" t="s">
        <v>5</v>
      </c>
      <c r="G1742" s="9" t="s">
        <v>354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55"/>
        <v>42_210-215</v>
      </c>
      <c r="O1742" s="17" t="str">
        <f t="shared" si="156"/>
        <v>21_210-220</v>
      </c>
      <c r="P1742" s="17" t="str">
        <f t="shared" si="157"/>
        <v>08_80&gt;</v>
      </c>
      <c r="Q1742" s="9" t="s">
        <v>974</v>
      </c>
      <c r="R1742" s="9" t="s">
        <v>969</v>
      </c>
      <c r="S1742" s="9">
        <f t="shared" si="158"/>
        <v>427408</v>
      </c>
      <c r="T1742" s="9">
        <f t="shared" si="159"/>
        <v>5661</v>
      </c>
    </row>
    <row r="1743" spans="1:20" x14ac:dyDescent="0.25">
      <c r="A1743" s="9">
        <v>23</v>
      </c>
      <c r="B1743" s="9" t="s">
        <v>15</v>
      </c>
      <c r="C1743" s="9" t="s">
        <v>871</v>
      </c>
      <c r="D1743" s="9" t="s">
        <v>226</v>
      </c>
      <c r="E1743" s="9" t="s">
        <v>224</v>
      </c>
      <c r="F1743" s="9" t="s">
        <v>5</v>
      </c>
      <c r="G1743" s="9" t="s">
        <v>354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55"/>
        <v>26_130-135</v>
      </c>
      <c r="O1743" s="17" t="str">
        <f t="shared" si="156"/>
        <v>13_130-140</v>
      </c>
      <c r="P1743" s="17" t="str">
        <f t="shared" si="157"/>
        <v>08_80&gt;</v>
      </c>
      <c r="Q1743" s="9" t="s">
        <v>974</v>
      </c>
      <c r="R1743" s="9" t="s">
        <v>969</v>
      </c>
      <c r="S1743" s="9">
        <f t="shared" si="158"/>
        <v>3081770</v>
      </c>
      <c r="T1743" s="9">
        <f t="shared" si="159"/>
        <v>40818</v>
      </c>
    </row>
    <row r="1744" spans="1:20" x14ac:dyDescent="0.25">
      <c r="A1744" s="9">
        <v>2</v>
      </c>
      <c r="B1744" s="9" t="s">
        <v>15</v>
      </c>
      <c r="C1744" s="9" t="s">
        <v>147</v>
      </c>
      <c r="D1744" s="9" t="s">
        <v>226</v>
      </c>
      <c r="E1744" s="9" t="s">
        <v>224</v>
      </c>
      <c r="F1744" s="9" t="s">
        <v>5</v>
      </c>
      <c r="G1744" s="9" t="s">
        <v>75</v>
      </c>
      <c r="H1744" s="9" t="s">
        <v>148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55"/>
        <v>19_95-100</v>
      </c>
      <c r="O1744" s="17" t="str">
        <f t="shared" si="156"/>
        <v>9_90-100</v>
      </c>
      <c r="P1744" s="17" t="str">
        <f t="shared" si="157"/>
        <v>08_80&gt;</v>
      </c>
      <c r="Q1744" s="9" t="s">
        <v>974</v>
      </c>
      <c r="R1744" s="9" t="s">
        <v>969</v>
      </c>
      <c r="S1744" s="9">
        <f t="shared" si="158"/>
        <v>194344</v>
      </c>
      <c r="T1744" s="9">
        <f t="shared" si="159"/>
        <v>2574</v>
      </c>
    </row>
    <row r="1745" spans="1:20" x14ac:dyDescent="0.25">
      <c r="A1745" s="9">
        <v>47</v>
      </c>
      <c r="B1745" s="9" t="s">
        <v>15</v>
      </c>
      <c r="C1745" s="9" t="s">
        <v>232</v>
      </c>
      <c r="D1745" s="9" t="s">
        <v>229</v>
      </c>
      <c r="E1745" s="9" t="s">
        <v>228</v>
      </c>
      <c r="F1745" s="9" t="s">
        <v>5</v>
      </c>
      <c r="G1745" s="9" t="s">
        <v>170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55"/>
        <v>14_70-75</v>
      </c>
      <c r="O1745" s="17" t="str">
        <f t="shared" si="156"/>
        <v>7_70-80</v>
      </c>
      <c r="P1745" s="17" t="str">
        <f t="shared" si="157"/>
        <v>07_70-80</v>
      </c>
      <c r="Q1745" s="9" t="s">
        <v>974</v>
      </c>
      <c r="R1745" s="9" t="s">
        <v>969</v>
      </c>
      <c r="S1745" s="9">
        <f t="shared" si="158"/>
        <v>3419673</v>
      </c>
      <c r="T1745" s="9">
        <f t="shared" si="159"/>
        <v>45294</v>
      </c>
    </row>
    <row r="1746" spans="1:20" x14ac:dyDescent="0.25">
      <c r="A1746" s="9">
        <v>867</v>
      </c>
      <c r="B1746" s="9" t="s">
        <v>15</v>
      </c>
      <c r="C1746" s="9" t="s">
        <v>603</v>
      </c>
      <c r="D1746" s="9" t="s">
        <v>229</v>
      </c>
      <c r="E1746" s="9" t="s">
        <v>228</v>
      </c>
      <c r="F1746" s="9" t="s">
        <v>5</v>
      </c>
      <c r="G1746" s="9" t="s">
        <v>525</v>
      </c>
      <c r="H1746" s="9" t="s">
        <v>2</v>
      </c>
      <c r="I1746" s="9">
        <v>13</v>
      </c>
      <c r="J1746" s="9" t="s">
        <v>604</v>
      </c>
      <c r="L1746" s="9" t="s">
        <v>50</v>
      </c>
      <c r="M1746" s="9">
        <v>82492</v>
      </c>
      <c r="N1746" s="17" t="str">
        <f t="shared" si="155"/>
        <v>16_80-85</v>
      </c>
      <c r="O1746" s="17" t="str">
        <f t="shared" si="156"/>
        <v>8_80-90</v>
      </c>
      <c r="P1746" s="17" t="str">
        <f t="shared" si="157"/>
        <v>08_80&gt;</v>
      </c>
      <c r="Q1746" s="9" t="s">
        <v>974</v>
      </c>
      <c r="R1746" s="9" t="s">
        <v>969</v>
      </c>
      <c r="S1746" s="9">
        <f t="shared" si="158"/>
        <v>71520564</v>
      </c>
      <c r="T1746" s="9">
        <f t="shared" si="159"/>
        <v>947292</v>
      </c>
    </row>
    <row r="1747" spans="1:20" x14ac:dyDescent="0.25">
      <c r="A1747" s="9">
        <v>886</v>
      </c>
      <c r="B1747" s="9" t="s">
        <v>15</v>
      </c>
      <c r="C1747" s="9" t="s">
        <v>762</v>
      </c>
      <c r="D1747" s="9" t="s">
        <v>229</v>
      </c>
      <c r="E1747" s="9" t="s">
        <v>228</v>
      </c>
      <c r="F1747" s="9" t="s">
        <v>1</v>
      </c>
      <c r="G1747" s="9" t="s">
        <v>306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55"/>
        <v>10_50-55</v>
      </c>
      <c r="O1747" s="17" t="str">
        <f t="shared" si="156"/>
        <v>5_50-60</v>
      </c>
      <c r="P1747" s="17" t="str">
        <f t="shared" si="157"/>
        <v>05_50-60</v>
      </c>
      <c r="Q1747" s="9" t="s">
        <v>974</v>
      </c>
      <c r="R1747" s="9" t="s">
        <v>969</v>
      </c>
      <c r="S1747" s="9">
        <f t="shared" si="158"/>
        <v>48209032</v>
      </c>
      <c r="T1747" s="9">
        <f t="shared" si="159"/>
        <v>638530</v>
      </c>
    </row>
    <row r="1748" spans="1:20" x14ac:dyDescent="0.25">
      <c r="A1748" s="9">
        <v>391</v>
      </c>
      <c r="B1748" s="9" t="s">
        <v>15</v>
      </c>
      <c r="C1748" s="9" t="s">
        <v>302</v>
      </c>
      <c r="D1748" s="9" t="s">
        <v>229</v>
      </c>
      <c r="E1748" s="9" t="s">
        <v>228</v>
      </c>
      <c r="F1748" s="9" t="s">
        <v>5</v>
      </c>
      <c r="G1748" s="9" t="s">
        <v>170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55"/>
        <v>11_55-60</v>
      </c>
      <c r="O1748" s="17" t="str">
        <f t="shared" si="156"/>
        <v>5_50-60</v>
      </c>
      <c r="P1748" s="17" t="str">
        <f t="shared" si="157"/>
        <v>05_50-60</v>
      </c>
      <c r="Q1748" s="9" t="s">
        <v>974</v>
      </c>
      <c r="R1748" s="9" t="s">
        <v>969</v>
      </c>
      <c r="S1748" s="9">
        <f t="shared" si="158"/>
        <v>22919638</v>
      </c>
      <c r="T1748" s="9">
        <f t="shared" si="159"/>
        <v>303571</v>
      </c>
    </row>
    <row r="1749" spans="1:20" x14ac:dyDescent="0.25">
      <c r="A1749" s="9">
        <v>287</v>
      </c>
      <c r="B1749" s="9" t="s">
        <v>15</v>
      </c>
      <c r="C1749" s="9" t="s">
        <v>605</v>
      </c>
      <c r="D1749" s="9" t="s">
        <v>229</v>
      </c>
      <c r="E1749" s="9" t="s">
        <v>228</v>
      </c>
      <c r="F1749" s="9" t="s">
        <v>5</v>
      </c>
      <c r="G1749" s="9" t="s">
        <v>525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55"/>
        <v>13_65-70</v>
      </c>
      <c r="O1749" s="17" t="str">
        <f t="shared" si="156"/>
        <v>6_60-70</v>
      </c>
      <c r="P1749" s="17" t="str">
        <f t="shared" si="157"/>
        <v>06_60-70</v>
      </c>
      <c r="Q1749" s="9" t="s">
        <v>974</v>
      </c>
      <c r="R1749" s="9" t="s">
        <v>969</v>
      </c>
      <c r="S1749" s="9">
        <f t="shared" si="158"/>
        <v>19669832</v>
      </c>
      <c r="T1749" s="9">
        <f t="shared" si="159"/>
        <v>260528</v>
      </c>
    </row>
    <row r="1750" spans="1:20" x14ac:dyDescent="0.25">
      <c r="A1750" s="9">
        <v>68</v>
      </c>
      <c r="B1750" s="9" t="s">
        <v>15</v>
      </c>
      <c r="C1750" s="9" t="s">
        <v>763</v>
      </c>
      <c r="D1750" s="9" t="s">
        <v>229</v>
      </c>
      <c r="E1750" s="9" t="s">
        <v>228</v>
      </c>
      <c r="F1750" s="9" t="s">
        <v>5</v>
      </c>
      <c r="G1750" s="9" t="s">
        <v>525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55"/>
        <v>13_65-70</v>
      </c>
      <c r="O1750" s="17" t="str">
        <f t="shared" si="156"/>
        <v>6_60-70</v>
      </c>
      <c r="P1750" s="17" t="str">
        <f t="shared" si="157"/>
        <v>06_60-70</v>
      </c>
      <c r="Q1750" s="9" t="s">
        <v>974</v>
      </c>
      <c r="R1750" s="9" t="s">
        <v>969</v>
      </c>
      <c r="S1750" s="9">
        <f t="shared" si="158"/>
        <v>4569872</v>
      </c>
      <c r="T1750" s="9">
        <f t="shared" si="159"/>
        <v>60528</v>
      </c>
    </row>
    <row r="1751" spans="1:20" x14ac:dyDescent="0.25">
      <c r="A1751" s="9">
        <v>422</v>
      </c>
      <c r="B1751" s="9" t="s">
        <v>15</v>
      </c>
      <c r="C1751" s="9" t="s">
        <v>606</v>
      </c>
      <c r="D1751" s="9" t="s">
        <v>225</v>
      </c>
      <c r="E1751" s="9" t="s">
        <v>228</v>
      </c>
      <c r="F1751" s="9" t="s">
        <v>1</v>
      </c>
      <c r="G1751" s="9" t="s">
        <v>306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55"/>
        <v>12_60-65</v>
      </c>
      <c r="O1751" s="17" t="str">
        <f t="shared" si="156"/>
        <v>6_60-70</v>
      </c>
      <c r="P1751" s="17" t="str">
        <f t="shared" si="157"/>
        <v>06_60-70</v>
      </c>
      <c r="Q1751" s="9" t="s">
        <v>974</v>
      </c>
      <c r="R1751" s="9" t="s">
        <v>969</v>
      </c>
      <c r="S1751" s="9">
        <f t="shared" si="158"/>
        <v>25603162</v>
      </c>
      <c r="T1751" s="9">
        <f t="shared" si="159"/>
        <v>339115</v>
      </c>
    </row>
    <row r="1752" spans="1:20" x14ac:dyDescent="0.25">
      <c r="A1752" s="9">
        <v>510</v>
      </c>
      <c r="B1752" s="9" t="s">
        <v>15</v>
      </c>
      <c r="C1752" s="9" t="s">
        <v>233</v>
      </c>
      <c r="D1752" s="9" t="s">
        <v>225</v>
      </c>
      <c r="E1752" s="9" t="s">
        <v>228</v>
      </c>
      <c r="F1752" s="9" t="s">
        <v>5</v>
      </c>
      <c r="G1752" s="9" t="s">
        <v>183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55"/>
        <v>11_55-60</v>
      </c>
      <c r="O1752" s="17" t="str">
        <f t="shared" si="156"/>
        <v>5_50-60</v>
      </c>
      <c r="P1752" s="17" t="str">
        <f t="shared" si="157"/>
        <v>05_50-60</v>
      </c>
      <c r="Q1752" s="9" t="s">
        <v>974</v>
      </c>
      <c r="R1752" s="9" t="s">
        <v>969</v>
      </c>
      <c r="S1752" s="9">
        <f t="shared" si="158"/>
        <v>30566340</v>
      </c>
      <c r="T1752" s="9">
        <f t="shared" si="159"/>
        <v>404852</v>
      </c>
    </row>
    <row r="1753" spans="1:20" x14ac:dyDescent="0.25">
      <c r="A1753" s="9">
        <v>1481</v>
      </c>
      <c r="B1753" s="9" t="s">
        <v>15</v>
      </c>
      <c r="C1753" s="9" t="s">
        <v>576</v>
      </c>
      <c r="D1753" s="9" t="s">
        <v>225</v>
      </c>
      <c r="E1753" s="9" t="s">
        <v>228</v>
      </c>
      <c r="F1753" s="9" t="s">
        <v>5</v>
      </c>
      <c r="G1753" s="9" t="s">
        <v>525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55"/>
        <v>13_65-70</v>
      </c>
      <c r="O1753" s="17" t="str">
        <f t="shared" si="156"/>
        <v>6_60-70</v>
      </c>
      <c r="P1753" s="17" t="str">
        <f t="shared" si="157"/>
        <v>06_60-70</v>
      </c>
      <c r="Q1753" s="9" t="s">
        <v>974</v>
      </c>
      <c r="R1753" s="9" t="s">
        <v>969</v>
      </c>
      <c r="S1753" s="9">
        <f t="shared" si="158"/>
        <v>103595950</v>
      </c>
      <c r="T1753" s="9">
        <f t="shared" si="159"/>
        <v>1372132</v>
      </c>
    </row>
    <row r="1754" spans="1:20" x14ac:dyDescent="0.25">
      <c r="A1754" s="9">
        <v>194</v>
      </c>
      <c r="B1754" s="9" t="s">
        <v>15</v>
      </c>
      <c r="C1754" s="9" t="s">
        <v>632</v>
      </c>
      <c r="D1754" s="9" t="s">
        <v>226</v>
      </c>
      <c r="E1754" s="9" t="s">
        <v>228</v>
      </c>
      <c r="F1754" s="9" t="s">
        <v>5</v>
      </c>
      <c r="G1754" s="9" t="s">
        <v>354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55"/>
        <v>21_105-110</v>
      </c>
      <c r="O1754" s="17" t="str">
        <f t="shared" si="156"/>
        <v>10_100-110</v>
      </c>
      <c r="P1754" s="17" t="str">
        <f t="shared" si="157"/>
        <v>08_80&gt;</v>
      </c>
      <c r="Q1754" s="9" t="s">
        <v>974</v>
      </c>
      <c r="R1754" s="9" t="s">
        <v>969</v>
      </c>
      <c r="S1754" s="9">
        <f t="shared" si="158"/>
        <v>20407442</v>
      </c>
      <c r="T1754" s="9">
        <f t="shared" si="159"/>
        <v>270297</v>
      </c>
    </row>
    <row r="1755" spans="1:20" x14ac:dyDescent="0.25">
      <c r="A1755" s="9">
        <v>7</v>
      </c>
      <c r="B1755" s="9" t="s">
        <v>15</v>
      </c>
      <c r="C1755" s="9" t="s">
        <v>509</v>
      </c>
      <c r="D1755" s="9" t="s">
        <v>229</v>
      </c>
      <c r="E1755" s="9" t="s">
        <v>228</v>
      </c>
      <c r="F1755" s="9" t="s">
        <v>1</v>
      </c>
      <c r="G1755" s="9" t="s">
        <v>306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55"/>
        <v>14_70-75</v>
      </c>
      <c r="O1755" s="17" t="str">
        <f t="shared" si="156"/>
        <v>7_70-80</v>
      </c>
      <c r="P1755" s="17" t="str">
        <f t="shared" si="157"/>
        <v>07_70-80</v>
      </c>
      <c r="Q1755" s="9" t="s">
        <v>974</v>
      </c>
      <c r="R1755" s="9" t="s">
        <v>969</v>
      </c>
      <c r="S1755" s="9">
        <f t="shared" si="158"/>
        <v>504182</v>
      </c>
      <c r="T1755" s="9">
        <f t="shared" si="159"/>
        <v>6678</v>
      </c>
    </row>
    <row r="1756" spans="1:20" x14ac:dyDescent="0.25">
      <c r="A1756" s="9">
        <v>681</v>
      </c>
      <c r="B1756" s="9" t="s">
        <v>15</v>
      </c>
      <c r="C1756" s="9" t="s">
        <v>766</v>
      </c>
      <c r="D1756" s="9" t="s">
        <v>229</v>
      </c>
      <c r="E1756" s="9" t="s">
        <v>228</v>
      </c>
      <c r="F1756" s="9" t="s">
        <v>5</v>
      </c>
      <c r="G1756" s="9" t="s">
        <v>525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55"/>
        <v>15_75-80</v>
      </c>
      <c r="O1756" s="17" t="str">
        <f t="shared" si="156"/>
        <v>7_70-80</v>
      </c>
      <c r="P1756" s="17" t="str">
        <f t="shared" si="157"/>
        <v>07_70-80</v>
      </c>
      <c r="Q1756" s="9" t="s">
        <v>974</v>
      </c>
      <c r="R1756" s="9" t="s">
        <v>969</v>
      </c>
      <c r="S1756" s="9">
        <f t="shared" si="158"/>
        <v>52488075</v>
      </c>
      <c r="T1756" s="9">
        <f t="shared" si="159"/>
        <v>695206</v>
      </c>
    </row>
    <row r="1757" spans="1:20" x14ac:dyDescent="0.25">
      <c r="A1757" s="9">
        <v>630</v>
      </c>
      <c r="B1757" s="9" t="s">
        <v>15</v>
      </c>
      <c r="C1757" s="9" t="s">
        <v>217</v>
      </c>
      <c r="D1757" s="9" t="s">
        <v>229</v>
      </c>
      <c r="E1757" s="9" t="s">
        <v>228</v>
      </c>
      <c r="F1757" s="9" t="s">
        <v>5</v>
      </c>
      <c r="G1757" s="9" t="s">
        <v>170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55"/>
        <v>15_75-80</v>
      </c>
      <c r="O1757" s="17" t="str">
        <f t="shared" si="156"/>
        <v>7_70-80</v>
      </c>
      <c r="P1757" s="17" t="str">
        <f t="shared" si="157"/>
        <v>07_70-80</v>
      </c>
      <c r="Q1757" s="9" t="s">
        <v>974</v>
      </c>
      <c r="R1757" s="9" t="s">
        <v>969</v>
      </c>
      <c r="S1757" s="9">
        <f t="shared" si="158"/>
        <v>49582890</v>
      </c>
      <c r="T1757" s="9">
        <f t="shared" si="159"/>
        <v>656727</v>
      </c>
    </row>
    <row r="1758" spans="1:20" x14ac:dyDescent="0.25">
      <c r="A1758" s="9">
        <v>150</v>
      </c>
      <c r="B1758" s="9" t="s">
        <v>15</v>
      </c>
      <c r="C1758" s="9" t="s">
        <v>510</v>
      </c>
      <c r="D1758" s="9" t="s">
        <v>225</v>
      </c>
      <c r="E1758" s="9" t="s">
        <v>228</v>
      </c>
      <c r="F1758" s="9" t="s">
        <v>1</v>
      </c>
      <c r="G1758" s="9" t="s">
        <v>306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55"/>
        <v>14_70-75</v>
      </c>
      <c r="O1758" s="17" t="str">
        <f t="shared" si="156"/>
        <v>7_70-80</v>
      </c>
      <c r="P1758" s="17" t="str">
        <f t="shared" si="157"/>
        <v>07_70-80</v>
      </c>
      <c r="Q1758" s="9" t="s">
        <v>974</v>
      </c>
      <c r="R1758" s="9" t="s">
        <v>969</v>
      </c>
      <c r="S1758" s="9">
        <f t="shared" si="158"/>
        <v>10774200</v>
      </c>
      <c r="T1758" s="9">
        <f t="shared" si="159"/>
        <v>142705</v>
      </c>
    </row>
    <row r="1759" spans="1:20" x14ac:dyDescent="0.25">
      <c r="A1759" s="9">
        <v>516</v>
      </c>
      <c r="B1759" s="9" t="s">
        <v>15</v>
      </c>
      <c r="C1759" s="9" t="s">
        <v>767</v>
      </c>
      <c r="D1759" s="9" t="s">
        <v>225</v>
      </c>
      <c r="E1759" s="9" t="s">
        <v>228</v>
      </c>
      <c r="F1759" s="9" t="s">
        <v>5</v>
      </c>
      <c r="G1759" s="9" t="s">
        <v>525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55"/>
        <v>16_80-85</v>
      </c>
      <c r="O1759" s="17" t="str">
        <f t="shared" si="156"/>
        <v>8_80-90</v>
      </c>
      <c r="P1759" s="17" t="str">
        <f t="shared" si="157"/>
        <v>08_80&gt;</v>
      </c>
      <c r="Q1759" s="9" t="s">
        <v>974</v>
      </c>
      <c r="R1759" s="9" t="s">
        <v>969</v>
      </c>
      <c r="S1759" s="9">
        <f t="shared" si="158"/>
        <v>43387860</v>
      </c>
      <c r="T1759" s="9">
        <f t="shared" si="159"/>
        <v>574674</v>
      </c>
    </row>
    <row r="1760" spans="1:20" x14ac:dyDescent="0.25">
      <c r="A1760" s="9">
        <v>548</v>
      </c>
      <c r="B1760" s="9" t="s">
        <v>15</v>
      </c>
      <c r="C1760" s="9" t="s">
        <v>218</v>
      </c>
      <c r="D1760" s="9" t="s">
        <v>225</v>
      </c>
      <c r="E1760" s="9" t="s">
        <v>228</v>
      </c>
      <c r="F1760" s="9" t="s">
        <v>5</v>
      </c>
      <c r="G1760" s="9" t="s">
        <v>170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55"/>
        <v>16_80-85</v>
      </c>
      <c r="O1760" s="17" t="str">
        <f t="shared" si="156"/>
        <v>8_80-90</v>
      </c>
      <c r="P1760" s="17" t="str">
        <f t="shared" si="157"/>
        <v>08_80&gt;</v>
      </c>
      <c r="Q1760" s="9" t="s">
        <v>974</v>
      </c>
      <c r="R1760" s="9" t="s">
        <v>969</v>
      </c>
      <c r="S1760" s="9">
        <f t="shared" si="158"/>
        <v>45652236</v>
      </c>
      <c r="T1760" s="9">
        <f t="shared" si="159"/>
        <v>604665</v>
      </c>
    </row>
    <row r="1761" spans="1:20" x14ac:dyDescent="0.25">
      <c r="A1761" s="9">
        <v>206</v>
      </c>
      <c r="B1761" s="9" t="s">
        <v>15</v>
      </c>
      <c r="C1761" s="9" t="s">
        <v>219</v>
      </c>
      <c r="D1761" s="9" t="s">
        <v>229</v>
      </c>
      <c r="E1761" s="9" t="s">
        <v>228</v>
      </c>
      <c r="F1761" s="9" t="s">
        <v>5</v>
      </c>
      <c r="G1761" s="9" t="s">
        <v>170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55"/>
        <v>16_80-85</v>
      </c>
      <c r="O1761" s="17" t="str">
        <f t="shared" si="156"/>
        <v>8_80-90</v>
      </c>
      <c r="P1761" s="17" t="str">
        <f t="shared" si="157"/>
        <v>08_80&gt;</v>
      </c>
      <c r="Q1761" s="9" t="s">
        <v>974</v>
      </c>
      <c r="R1761" s="9" t="s">
        <v>969</v>
      </c>
      <c r="S1761" s="9">
        <f t="shared" si="158"/>
        <v>16943500</v>
      </c>
      <c r="T1761" s="9">
        <f t="shared" si="159"/>
        <v>224417</v>
      </c>
    </row>
    <row r="1762" spans="1:20" x14ac:dyDescent="0.25">
      <c r="A1762" s="9">
        <v>144</v>
      </c>
      <c r="B1762" s="9" t="s">
        <v>15</v>
      </c>
      <c r="C1762" s="9" t="s">
        <v>607</v>
      </c>
      <c r="D1762" s="9" t="s">
        <v>229</v>
      </c>
      <c r="E1762" s="9" t="s">
        <v>228</v>
      </c>
      <c r="F1762" s="9" t="s">
        <v>5</v>
      </c>
      <c r="G1762" s="9" t="s">
        <v>525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55"/>
        <v>13_65-70</v>
      </c>
      <c r="O1762" s="17" t="str">
        <f t="shared" si="156"/>
        <v>6_60-70</v>
      </c>
      <c r="P1762" s="17" t="str">
        <f t="shared" si="157"/>
        <v>06_60-70</v>
      </c>
      <c r="Q1762" s="9" t="s">
        <v>974</v>
      </c>
      <c r="R1762" s="9" t="s">
        <v>969</v>
      </c>
      <c r="S1762" s="9">
        <f t="shared" si="158"/>
        <v>10073232</v>
      </c>
      <c r="T1762" s="9">
        <f t="shared" si="159"/>
        <v>133420</v>
      </c>
    </row>
    <row r="1763" spans="1:20" x14ac:dyDescent="0.25">
      <c r="A1763" s="9">
        <v>39</v>
      </c>
      <c r="B1763" s="9" t="s">
        <v>15</v>
      </c>
      <c r="C1763" s="9" t="s">
        <v>220</v>
      </c>
      <c r="D1763" s="9" t="s">
        <v>229</v>
      </c>
      <c r="E1763" s="9" t="s">
        <v>228</v>
      </c>
      <c r="F1763" s="9" t="s">
        <v>5</v>
      </c>
      <c r="G1763" s="9" t="s">
        <v>170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55"/>
        <v>18_90-95</v>
      </c>
      <c r="O1763" s="17" t="str">
        <f t="shared" si="156"/>
        <v>9_90-100</v>
      </c>
      <c r="P1763" s="17" t="str">
        <f t="shared" si="157"/>
        <v>08_80&gt;</v>
      </c>
      <c r="Q1763" s="9" t="s">
        <v>974</v>
      </c>
      <c r="R1763" s="9" t="s">
        <v>969</v>
      </c>
      <c r="S1763" s="9">
        <f t="shared" si="158"/>
        <v>3576924</v>
      </c>
      <c r="T1763" s="9">
        <f t="shared" si="159"/>
        <v>47376</v>
      </c>
    </row>
    <row r="1764" spans="1:20" x14ac:dyDescent="0.25">
      <c r="A1764" s="9">
        <v>20</v>
      </c>
      <c r="B1764" s="9" t="s">
        <v>15</v>
      </c>
      <c r="C1764" s="9" t="s">
        <v>769</v>
      </c>
      <c r="D1764" s="9" t="s">
        <v>229</v>
      </c>
      <c r="E1764" s="9" t="s">
        <v>228</v>
      </c>
      <c r="F1764" s="9" t="s">
        <v>5</v>
      </c>
      <c r="G1764" s="9" t="s">
        <v>525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55"/>
        <v>22_110-115</v>
      </c>
      <c r="O1764" s="17" t="str">
        <f t="shared" si="156"/>
        <v>11_110-120</v>
      </c>
      <c r="P1764" s="17" t="str">
        <f t="shared" si="157"/>
        <v>08_80&gt;</v>
      </c>
      <c r="Q1764" s="9" t="s">
        <v>974</v>
      </c>
      <c r="R1764" s="9" t="s">
        <v>969</v>
      </c>
      <c r="S1764" s="9">
        <f t="shared" si="158"/>
        <v>2269000</v>
      </c>
      <c r="T1764" s="9">
        <f t="shared" si="159"/>
        <v>30053</v>
      </c>
    </row>
    <row r="1765" spans="1:20" x14ac:dyDescent="0.25">
      <c r="A1765" s="9">
        <v>87</v>
      </c>
      <c r="B1765" s="9" t="s">
        <v>15</v>
      </c>
      <c r="C1765" s="9" t="s">
        <v>608</v>
      </c>
      <c r="D1765" s="9" t="s">
        <v>229</v>
      </c>
      <c r="E1765" s="9" t="s">
        <v>228</v>
      </c>
      <c r="F1765" s="9" t="s">
        <v>1</v>
      </c>
      <c r="G1765" s="9" t="s">
        <v>306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55"/>
        <v>19_95-100</v>
      </c>
      <c r="O1765" s="17" t="str">
        <f t="shared" si="156"/>
        <v>9_90-100</v>
      </c>
      <c r="P1765" s="17" t="str">
        <f t="shared" si="157"/>
        <v>08_80&gt;</v>
      </c>
      <c r="Q1765" s="9" t="s">
        <v>974</v>
      </c>
      <c r="R1765" s="9" t="s">
        <v>969</v>
      </c>
      <c r="S1765" s="9">
        <f t="shared" si="158"/>
        <v>8378100</v>
      </c>
      <c r="T1765" s="9">
        <f t="shared" si="159"/>
        <v>110968</v>
      </c>
    </row>
    <row r="1766" spans="1:20" x14ac:dyDescent="0.25">
      <c r="A1766" s="9">
        <v>358</v>
      </c>
      <c r="B1766" s="9" t="s">
        <v>15</v>
      </c>
      <c r="C1766" s="9" t="s">
        <v>475</v>
      </c>
      <c r="D1766" s="9" t="s">
        <v>229</v>
      </c>
      <c r="E1766" s="9" t="s">
        <v>228</v>
      </c>
      <c r="F1766" s="9" t="s">
        <v>5</v>
      </c>
      <c r="G1766" s="9" t="s">
        <v>170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55"/>
        <v>24_120-125</v>
      </c>
      <c r="O1766" s="17" t="str">
        <f t="shared" si="156"/>
        <v>12_120-130</v>
      </c>
      <c r="P1766" s="17" t="str">
        <f t="shared" si="157"/>
        <v>08_80&gt;</v>
      </c>
      <c r="Q1766" s="9" t="s">
        <v>974</v>
      </c>
      <c r="R1766" s="9" t="s">
        <v>969</v>
      </c>
      <c r="S1766" s="9">
        <f t="shared" si="158"/>
        <v>43173010</v>
      </c>
      <c r="T1766" s="9">
        <f t="shared" si="159"/>
        <v>571828</v>
      </c>
    </row>
    <row r="1767" spans="1:20" x14ac:dyDescent="0.25">
      <c r="A1767" s="9">
        <v>78</v>
      </c>
      <c r="B1767" s="9" t="s">
        <v>15</v>
      </c>
      <c r="C1767" s="9" t="s">
        <v>511</v>
      </c>
      <c r="D1767" s="9" t="s">
        <v>225</v>
      </c>
      <c r="E1767" s="9" t="s">
        <v>228</v>
      </c>
      <c r="F1767" s="9" t="s">
        <v>5</v>
      </c>
      <c r="G1767" s="9" t="s">
        <v>354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55"/>
        <v>26_130-135</v>
      </c>
      <c r="O1767" s="17" t="str">
        <f t="shared" si="156"/>
        <v>13_130-140</v>
      </c>
      <c r="P1767" s="17" t="str">
        <f t="shared" si="157"/>
        <v>08_80&gt;</v>
      </c>
      <c r="Q1767" s="9" t="s">
        <v>974</v>
      </c>
      <c r="R1767" s="9" t="s">
        <v>969</v>
      </c>
      <c r="S1767" s="9">
        <f t="shared" si="158"/>
        <v>10307622</v>
      </c>
      <c r="T1767" s="9">
        <f t="shared" si="159"/>
        <v>136525</v>
      </c>
    </row>
    <row r="1768" spans="1:20" x14ac:dyDescent="0.25">
      <c r="A1768" s="9">
        <v>1</v>
      </c>
      <c r="B1768" s="9" t="s">
        <v>15</v>
      </c>
      <c r="C1768" s="9" t="s">
        <v>953</v>
      </c>
      <c r="D1768" s="9" t="s">
        <v>229</v>
      </c>
      <c r="E1768" s="9" t="s">
        <v>228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55"/>
        <v>16_80-85</v>
      </c>
      <c r="O1768" s="17" t="str">
        <f t="shared" si="156"/>
        <v>8_80-90</v>
      </c>
      <c r="P1768" s="17" t="str">
        <f t="shared" si="157"/>
        <v>08_80&gt;</v>
      </c>
      <c r="Q1768" s="9" t="s">
        <v>974</v>
      </c>
      <c r="R1768" s="9" t="s">
        <v>969</v>
      </c>
      <c r="S1768" s="9">
        <f t="shared" si="158"/>
        <v>84000</v>
      </c>
      <c r="T1768" s="9">
        <f t="shared" si="159"/>
        <v>1113</v>
      </c>
    </row>
    <row r="1769" spans="1:20" x14ac:dyDescent="0.25">
      <c r="A1769" s="9">
        <v>1</v>
      </c>
      <c r="B1769" s="9" t="s">
        <v>15</v>
      </c>
      <c r="C1769" s="9" t="s">
        <v>954</v>
      </c>
      <c r="D1769" s="9" t="s">
        <v>229</v>
      </c>
      <c r="E1769" s="9" t="s">
        <v>228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55"/>
        <v>11_55-60</v>
      </c>
      <c r="O1769" s="17" t="str">
        <f t="shared" si="156"/>
        <v>5_50-60</v>
      </c>
      <c r="P1769" s="17" t="str">
        <f t="shared" si="157"/>
        <v>05_50-60</v>
      </c>
      <c r="Q1769" s="9" t="s">
        <v>974</v>
      </c>
      <c r="R1769" s="9" t="s">
        <v>969</v>
      </c>
      <c r="S1769" s="9">
        <f t="shared" si="158"/>
        <v>55000</v>
      </c>
      <c r="T1769" s="9">
        <f t="shared" si="159"/>
        <v>728</v>
      </c>
    </row>
    <row r="1770" spans="1:20" x14ac:dyDescent="0.25">
      <c r="A1770" s="9">
        <v>1</v>
      </c>
      <c r="B1770" s="9" t="s">
        <v>15</v>
      </c>
      <c r="C1770" s="9" t="s">
        <v>955</v>
      </c>
      <c r="D1770" s="9" t="s">
        <v>225</v>
      </c>
      <c r="E1770" s="9" t="s">
        <v>228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55"/>
        <v>13_65-70</v>
      </c>
      <c r="O1770" s="17" t="str">
        <f t="shared" si="156"/>
        <v>6_60-70</v>
      </c>
      <c r="P1770" s="17" t="str">
        <f t="shared" si="157"/>
        <v>06_60-70</v>
      </c>
      <c r="Q1770" s="9" t="s">
        <v>974</v>
      </c>
      <c r="R1770" s="9" t="s">
        <v>969</v>
      </c>
      <c r="S1770" s="9">
        <f t="shared" si="158"/>
        <v>69990</v>
      </c>
      <c r="T1770" s="9">
        <f t="shared" si="159"/>
        <v>927</v>
      </c>
    </row>
    <row r="1771" spans="1:20" x14ac:dyDescent="0.25">
      <c r="A1771" s="9">
        <v>1</v>
      </c>
      <c r="B1771" s="9" t="s">
        <v>15</v>
      </c>
      <c r="C1771" s="9" t="s">
        <v>956</v>
      </c>
      <c r="D1771" s="9" t="s">
        <v>225</v>
      </c>
      <c r="E1771" s="9" t="s">
        <v>228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60">CONCATENATE(ROUNDDOWN(M1771/5000,0),"_",ROUNDDOWN(M1771/5000,0)*5,"-",ROUNDUP((M1771+1)/5000,0)*5)</f>
        <v>14_70-75</v>
      </c>
      <c r="O1771" s="17" t="str">
        <f t="shared" ref="O1771:O1833" si="161">CONCATENATE(ROUNDDOWN(M1771/10000,0),"_",ROUNDDOWN(M1771/10000,0)*10,"-",ROUNDUP((M1771+1)/10000,0)*10)</f>
        <v>7_70-80</v>
      </c>
      <c r="P1771" s="17" t="str">
        <f t="shared" ref="P1771:P1833" si="162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974</v>
      </c>
      <c r="R1771" s="9" t="s">
        <v>969</v>
      </c>
      <c r="S1771" s="9">
        <f t="shared" ref="S1771:S1833" si="163">M1771*A1771</f>
        <v>71200</v>
      </c>
      <c r="T1771" s="9">
        <f t="shared" ref="T1771:T1833" si="164">ROUND(S1771/75.5,0)</f>
        <v>943</v>
      </c>
    </row>
    <row r="1772" spans="1:20" x14ac:dyDescent="0.25">
      <c r="A1772" s="9">
        <v>1</v>
      </c>
      <c r="B1772" s="9" t="s">
        <v>15</v>
      </c>
      <c r="C1772" s="9" t="s">
        <v>184</v>
      </c>
      <c r="D1772" s="9" t="s">
        <v>231</v>
      </c>
      <c r="E1772" s="9" t="s">
        <v>228</v>
      </c>
      <c r="F1772" s="9" t="s">
        <v>5</v>
      </c>
      <c r="G1772" s="9" t="s">
        <v>75</v>
      </c>
      <c r="H1772" s="9" t="s">
        <v>185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60"/>
        <v>43_215-220</v>
      </c>
      <c r="O1772" s="17" t="str">
        <f t="shared" si="161"/>
        <v>21_210-220</v>
      </c>
      <c r="P1772" s="17" t="str">
        <f t="shared" si="162"/>
        <v>08_80&gt;</v>
      </c>
      <c r="Q1772" s="9" t="s">
        <v>974</v>
      </c>
      <c r="R1772" s="9" t="s">
        <v>969</v>
      </c>
      <c r="S1772" s="9">
        <f t="shared" si="163"/>
        <v>216540</v>
      </c>
      <c r="T1772" s="9">
        <f t="shared" si="164"/>
        <v>2868</v>
      </c>
    </row>
    <row r="1773" spans="1:20" x14ac:dyDescent="0.25">
      <c r="A1773" s="9">
        <v>30</v>
      </c>
      <c r="B1773" s="9" t="s">
        <v>15</v>
      </c>
      <c r="C1773" s="9" t="s">
        <v>537</v>
      </c>
      <c r="D1773" s="9" t="s">
        <v>231</v>
      </c>
      <c r="E1773" s="9" t="s">
        <v>228</v>
      </c>
      <c r="F1773" s="9" t="s">
        <v>5</v>
      </c>
      <c r="G1773" s="9" t="s">
        <v>354</v>
      </c>
      <c r="H1773" s="9" t="s">
        <v>609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60"/>
        <v>55_275-280</v>
      </c>
      <c r="O1773" s="17" t="str">
        <f t="shared" si="161"/>
        <v>27_270-280</v>
      </c>
      <c r="P1773" s="17" t="str">
        <f t="shared" si="162"/>
        <v>08_80&gt;</v>
      </c>
      <c r="Q1773" s="9" t="s">
        <v>974</v>
      </c>
      <c r="R1773" s="9" t="s">
        <v>969</v>
      </c>
      <c r="S1773" s="9">
        <f t="shared" si="163"/>
        <v>8276790</v>
      </c>
      <c r="T1773" s="9">
        <f t="shared" si="164"/>
        <v>109626</v>
      </c>
    </row>
    <row r="1774" spans="1:20" x14ac:dyDescent="0.25">
      <c r="A1774" s="9">
        <v>6</v>
      </c>
      <c r="B1774" s="9" t="s">
        <v>15</v>
      </c>
      <c r="C1774" s="9" t="s">
        <v>610</v>
      </c>
      <c r="D1774" s="9" t="s">
        <v>231</v>
      </c>
      <c r="E1774" s="9" t="s">
        <v>228</v>
      </c>
      <c r="F1774" s="9" t="s">
        <v>1</v>
      </c>
      <c r="G1774" s="9" t="s">
        <v>306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60"/>
        <v>23_115-120</v>
      </c>
      <c r="O1774" s="17" t="str">
        <f t="shared" si="161"/>
        <v>11_110-120</v>
      </c>
      <c r="P1774" s="17" t="str">
        <f t="shared" si="162"/>
        <v>08_80&gt;</v>
      </c>
      <c r="Q1774" s="9" t="s">
        <v>974</v>
      </c>
      <c r="R1774" s="9" t="s">
        <v>969</v>
      </c>
      <c r="S1774" s="9">
        <f t="shared" si="163"/>
        <v>707340</v>
      </c>
      <c r="T1774" s="9">
        <f t="shared" si="164"/>
        <v>9369</v>
      </c>
    </row>
    <row r="1775" spans="1:20" x14ac:dyDescent="0.25">
      <c r="A1775" s="9">
        <v>30</v>
      </c>
      <c r="B1775" s="9" t="s">
        <v>15</v>
      </c>
      <c r="C1775" s="9" t="s">
        <v>476</v>
      </c>
      <c r="D1775" s="9" t="s">
        <v>231</v>
      </c>
      <c r="E1775" s="9" t="s">
        <v>228</v>
      </c>
      <c r="F1775" s="9" t="s">
        <v>5</v>
      </c>
      <c r="G1775" s="9" t="s">
        <v>170</v>
      </c>
      <c r="H1775" s="9" t="s">
        <v>188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60"/>
        <v>24_120-125</v>
      </c>
      <c r="O1775" s="17" t="str">
        <f t="shared" si="161"/>
        <v>12_120-130</v>
      </c>
      <c r="P1775" s="17" t="str">
        <f t="shared" si="162"/>
        <v>08_80&gt;</v>
      </c>
      <c r="Q1775" s="9" t="s">
        <v>974</v>
      </c>
      <c r="R1775" s="9" t="s">
        <v>969</v>
      </c>
      <c r="S1775" s="9">
        <f t="shared" si="163"/>
        <v>3701370</v>
      </c>
      <c r="T1775" s="9">
        <f t="shared" si="164"/>
        <v>49025</v>
      </c>
    </row>
    <row r="1776" spans="1:20" x14ac:dyDescent="0.25">
      <c r="A1776" s="9">
        <v>73</v>
      </c>
      <c r="B1776" s="9" t="s">
        <v>15</v>
      </c>
      <c r="C1776" s="9" t="s">
        <v>559</v>
      </c>
      <c r="D1776" s="9" t="s">
        <v>231</v>
      </c>
      <c r="E1776" s="9" t="s">
        <v>228</v>
      </c>
      <c r="F1776" s="9" t="s">
        <v>5</v>
      </c>
      <c r="G1776" s="9" t="s">
        <v>354</v>
      </c>
      <c r="H1776" s="9" t="s">
        <v>158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60"/>
        <v>43_215-220</v>
      </c>
      <c r="O1776" s="17" t="str">
        <f t="shared" si="161"/>
        <v>21_210-220</v>
      </c>
      <c r="P1776" s="17" t="str">
        <f t="shared" si="162"/>
        <v>08_80&gt;</v>
      </c>
      <c r="Q1776" s="9" t="s">
        <v>974</v>
      </c>
      <c r="R1776" s="9" t="s">
        <v>969</v>
      </c>
      <c r="S1776" s="9">
        <f t="shared" si="163"/>
        <v>15794645</v>
      </c>
      <c r="T1776" s="9">
        <f t="shared" si="164"/>
        <v>209201</v>
      </c>
    </row>
    <row r="1777" spans="1:20" x14ac:dyDescent="0.25">
      <c r="A1777" s="9">
        <v>23</v>
      </c>
      <c r="B1777" s="9" t="s">
        <v>15</v>
      </c>
      <c r="C1777" s="9" t="s">
        <v>477</v>
      </c>
      <c r="D1777" s="9" t="s">
        <v>231</v>
      </c>
      <c r="E1777" s="9" t="s">
        <v>228</v>
      </c>
      <c r="F1777" s="9" t="s">
        <v>5</v>
      </c>
      <c r="G1777" s="9" t="s">
        <v>170</v>
      </c>
      <c r="H1777" s="9" t="s">
        <v>187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60"/>
        <v>28_140-145</v>
      </c>
      <c r="O1777" s="17" t="str">
        <f t="shared" si="161"/>
        <v>14_140-150</v>
      </c>
      <c r="P1777" s="17" t="str">
        <f t="shared" si="162"/>
        <v>08_80&gt;</v>
      </c>
      <c r="Q1777" s="9" t="s">
        <v>974</v>
      </c>
      <c r="R1777" s="9" t="s">
        <v>969</v>
      </c>
      <c r="S1777" s="9">
        <f t="shared" si="163"/>
        <v>3308550</v>
      </c>
      <c r="T1777" s="9">
        <f t="shared" si="164"/>
        <v>43822</v>
      </c>
    </row>
    <row r="1778" spans="1:20" x14ac:dyDescent="0.25">
      <c r="A1778" s="9">
        <v>35</v>
      </c>
      <c r="B1778" s="9" t="s">
        <v>15</v>
      </c>
      <c r="C1778" s="9" t="s">
        <v>538</v>
      </c>
      <c r="D1778" s="9" t="s">
        <v>231</v>
      </c>
      <c r="E1778" s="9" t="s">
        <v>228</v>
      </c>
      <c r="F1778" s="9" t="s">
        <v>5</v>
      </c>
      <c r="G1778" s="9" t="s">
        <v>354</v>
      </c>
      <c r="H1778" s="9" t="s">
        <v>539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60"/>
        <v>23_115-120</v>
      </c>
      <c r="O1778" s="17" t="str">
        <f t="shared" si="161"/>
        <v>11_110-120</v>
      </c>
      <c r="P1778" s="17" t="str">
        <f t="shared" si="162"/>
        <v>08_80&gt;</v>
      </c>
      <c r="Q1778" s="9" t="s">
        <v>974</v>
      </c>
      <c r="R1778" s="9" t="s">
        <v>969</v>
      </c>
      <c r="S1778" s="9">
        <f t="shared" si="163"/>
        <v>4142390</v>
      </c>
      <c r="T1778" s="9">
        <f t="shared" si="164"/>
        <v>54866</v>
      </c>
    </row>
    <row r="1779" spans="1:20" x14ac:dyDescent="0.25">
      <c r="A1779" s="9">
        <v>32</v>
      </c>
      <c r="B1779" s="9" t="s">
        <v>15</v>
      </c>
      <c r="C1779" s="9" t="s">
        <v>560</v>
      </c>
      <c r="D1779" s="9" t="s">
        <v>231</v>
      </c>
      <c r="E1779" s="9" t="s">
        <v>228</v>
      </c>
      <c r="F1779" s="9" t="s">
        <v>5</v>
      </c>
      <c r="G1779" s="9" t="s">
        <v>354</v>
      </c>
      <c r="H1779" s="9" t="s">
        <v>561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60"/>
        <v>43_215-220</v>
      </c>
      <c r="O1779" s="17" t="str">
        <f t="shared" si="161"/>
        <v>21_210-220</v>
      </c>
      <c r="P1779" s="17" t="str">
        <f t="shared" si="162"/>
        <v>08_80&gt;</v>
      </c>
      <c r="Q1779" s="9" t="s">
        <v>974</v>
      </c>
      <c r="R1779" s="9" t="s">
        <v>969</v>
      </c>
      <c r="S1779" s="9">
        <f t="shared" si="163"/>
        <v>6894080</v>
      </c>
      <c r="T1779" s="9">
        <f t="shared" si="164"/>
        <v>91312</v>
      </c>
    </row>
    <row r="1780" spans="1:20" x14ac:dyDescent="0.25">
      <c r="A1780" s="9">
        <v>1</v>
      </c>
      <c r="B1780" s="9" t="s">
        <v>15</v>
      </c>
      <c r="C1780" s="9" t="s">
        <v>770</v>
      </c>
      <c r="D1780" s="9" t="s">
        <v>231</v>
      </c>
      <c r="E1780" s="9" t="s">
        <v>228</v>
      </c>
      <c r="F1780" s="9" t="s">
        <v>5</v>
      </c>
      <c r="G1780" s="9" t="s">
        <v>75</v>
      </c>
      <c r="H1780" s="9" t="s">
        <v>771</v>
      </c>
      <c r="I1780" s="9">
        <v>17</v>
      </c>
      <c r="J1780" s="9" t="s">
        <v>772</v>
      </c>
      <c r="L1780" s="9" t="s">
        <v>50</v>
      </c>
      <c r="M1780" s="9">
        <v>294940</v>
      </c>
      <c r="N1780" s="17" t="str">
        <f t="shared" si="160"/>
        <v>58_290-295</v>
      </c>
      <c r="O1780" s="17" t="str">
        <f t="shared" si="161"/>
        <v>29_290-300</v>
      </c>
      <c r="P1780" s="17" t="str">
        <f t="shared" si="162"/>
        <v>08_80&gt;</v>
      </c>
      <c r="Q1780" s="9" t="s">
        <v>974</v>
      </c>
      <c r="R1780" s="9" t="s">
        <v>969</v>
      </c>
      <c r="S1780" s="9">
        <f t="shared" si="163"/>
        <v>294940</v>
      </c>
      <c r="T1780" s="9">
        <f t="shared" si="164"/>
        <v>3906</v>
      </c>
    </row>
    <row r="1781" spans="1:20" x14ac:dyDescent="0.25">
      <c r="A1781" s="9">
        <v>140</v>
      </c>
      <c r="B1781" s="9" t="s">
        <v>15</v>
      </c>
      <c r="C1781" s="9" t="s">
        <v>478</v>
      </c>
      <c r="D1781" s="9" t="s">
        <v>229</v>
      </c>
      <c r="E1781" s="9" t="s">
        <v>228</v>
      </c>
      <c r="F1781" s="9" t="s">
        <v>1</v>
      </c>
      <c r="G1781" s="9" t="s">
        <v>306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60"/>
        <v>19_95-100</v>
      </c>
      <c r="O1781" s="17" t="str">
        <f t="shared" si="161"/>
        <v>9_90-100</v>
      </c>
      <c r="P1781" s="17" t="str">
        <f t="shared" si="162"/>
        <v>08_80&gt;</v>
      </c>
      <c r="Q1781" s="9" t="s">
        <v>974</v>
      </c>
      <c r="R1781" s="9" t="s">
        <v>969</v>
      </c>
      <c r="S1781" s="9">
        <f t="shared" si="163"/>
        <v>13906480</v>
      </c>
      <c r="T1781" s="9">
        <f t="shared" si="164"/>
        <v>184192</v>
      </c>
    </row>
    <row r="1782" spans="1:20" x14ac:dyDescent="0.25">
      <c r="A1782" s="9">
        <v>850</v>
      </c>
      <c r="B1782" s="9" t="s">
        <v>15</v>
      </c>
      <c r="C1782" s="9" t="s">
        <v>375</v>
      </c>
      <c r="D1782" s="9" t="s">
        <v>229</v>
      </c>
      <c r="E1782" s="9" t="s">
        <v>228</v>
      </c>
      <c r="F1782" s="9" t="s">
        <v>5</v>
      </c>
      <c r="G1782" s="9" t="s">
        <v>170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60"/>
        <v>23_115-120</v>
      </c>
      <c r="O1782" s="17" t="str">
        <f t="shared" si="161"/>
        <v>11_110-120</v>
      </c>
      <c r="P1782" s="17" t="str">
        <f t="shared" si="162"/>
        <v>08_80&gt;</v>
      </c>
      <c r="Q1782" s="9" t="s">
        <v>974</v>
      </c>
      <c r="R1782" s="9" t="s">
        <v>969</v>
      </c>
      <c r="S1782" s="9">
        <f t="shared" si="163"/>
        <v>100647650</v>
      </c>
      <c r="T1782" s="9">
        <f t="shared" si="164"/>
        <v>1333081</v>
      </c>
    </row>
    <row r="1783" spans="1:20" x14ac:dyDescent="0.25">
      <c r="A1783" s="9">
        <v>22</v>
      </c>
      <c r="B1783" s="9" t="s">
        <v>15</v>
      </c>
      <c r="C1783" s="9" t="s">
        <v>512</v>
      </c>
      <c r="D1783" s="9" t="s">
        <v>229</v>
      </c>
      <c r="E1783" s="9" t="s">
        <v>228</v>
      </c>
      <c r="F1783" s="9" t="s">
        <v>1</v>
      </c>
      <c r="G1783" s="9" t="s">
        <v>306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60"/>
        <v>25_125-130</v>
      </c>
      <c r="O1783" s="17" t="str">
        <f t="shared" si="161"/>
        <v>12_120-130</v>
      </c>
      <c r="P1783" s="17" t="str">
        <f t="shared" si="162"/>
        <v>08_80&gt;</v>
      </c>
      <c r="Q1783" s="9" t="s">
        <v>974</v>
      </c>
      <c r="R1783" s="9" t="s">
        <v>969</v>
      </c>
      <c r="S1783" s="9">
        <f t="shared" si="163"/>
        <v>2821566</v>
      </c>
      <c r="T1783" s="9">
        <f t="shared" si="164"/>
        <v>37372</v>
      </c>
    </row>
    <row r="1784" spans="1:20" x14ac:dyDescent="0.25">
      <c r="A1784" s="9">
        <v>1811</v>
      </c>
      <c r="B1784" s="9" t="s">
        <v>15</v>
      </c>
      <c r="C1784" s="9" t="s">
        <v>376</v>
      </c>
      <c r="D1784" s="9" t="s">
        <v>229</v>
      </c>
      <c r="E1784" s="9" t="s">
        <v>228</v>
      </c>
      <c r="F1784" s="9" t="s">
        <v>5</v>
      </c>
      <c r="G1784" s="9" t="s">
        <v>170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60"/>
        <v>24_120-125</v>
      </c>
      <c r="O1784" s="17" t="str">
        <f t="shared" si="161"/>
        <v>12_120-130</v>
      </c>
      <c r="P1784" s="17" t="str">
        <f t="shared" si="162"/>
        <v>08_80&gt;</v>
      </c>
      <c r="Q1784" s="9" t="s">
        <v>974</v>
      </c>
      <c r="R1784" s="9" t="s">
        <v>969</v>
      </c>
      <c r="S1784" s="9">
        <f t="shared" si="163"/>
        <v>226356890</v>
      </c>
      <c r="T1784" s="9">
        <f t="shared" si="164"/>
        <v>2998105</v>
      </c>
    </row>
    <row r="1785" spans="1:20" x14ac:dyDescent="0.25">
      <c r="A1785" s="9">
        <v>324</v>
      </c>
      <c r="B1785" s="9" t="s">
        <v>15</v>
      </c>
      <c r="C1785" s="9" t="s">
        <v>429</v>
      </c>
      <c r="D1785" s="9" t="s">
        <v>223</v>
      </c>
      <c r="E1785" s="9" t="s">
        <v>228</v>
      </c>
      <c r="F1785" s="9" t="s">
        <v>5</v>
      </c>
      <c r="G1785" s="9" t="s">
        <v>170</v>
      </c>
      <c r="H1785" s="9" t="s">
        <v>371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60"/>
        <v>22_110-115</v>
      </c>
      <c r="O1785" s="17" t="str">
        <f t="shared" si="161"/>
        <v>11_110-120</v>
      </c>
      <c r="P1785" s="17" t="str">
        <f t="shared" si="162"/>
        <v>08_80&gt;</v>
      </c>
      <c r="Q1785" s="9" t="s">
        <v>974</v>
      </c>
      <c r="R1785" s="9" t="s">
        <v>969</v>
      </c>
      <c r="S1785" s="9">
        <f t="shared" si="163"/>
        <v>36338544</v>
      </c>
      <c r="T1785" s="9">
        <f t="shared" si="164"/>
        <v>481305</v>
      </c>
    </row>
    <row r="1786" spans="1:20" x14ac:dyDescent="0.25">
      <c r="A1786" s="9">
        <v>10</v>
      </c>
      <c r="B1786" s="9" t="s">
        <v>15</v>
      </c>
      <c r="C1786" s="9" t="s">
        <v>874</v>
      </c>
      <c r="D1786" s="9" t="s">
        <v>226</v>
      </c>
      <c r="E1786" s="9" t="s">
        <v>228</v>
      </c>
      <c r="F1786" s="9" t="s">
        <v>5</v>
      </c>
      <c r="G1786" s="9" t="s">
        <v>354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60"/>
        <v>56_280-285</v>
      </c>
      <c r="O1786" s="17" t="str">
        <f t="shared" si="161"/>
        <v>28_280-290</v>
      </c>
      <c r="P1786" s="17" t="str">
        <f t="shared" si="162"/>
        <v>08_80&gt;</v>
      </c>
      <c r="Q1786" s="9" t="s">
        <v>974</v>
      </c>
      <c r="R1786" s="9" t="s">
        <v>969</v>
      </c>
      <c r="S1786" s="9">
        <f t="shared" si="163"/>
        <v>2847800</v>
      </c>
      <c r="T1786" s="9">
        <f t="shared" si="164"/>
        <v>37719</v>
      </c>
    </row>
    <row r="1787" spans="1:20" x14ac:dyDescent="0.25">
      <c r="A1787" s="9">
        <v>42</v>
      </c>
      <c r="B1787" s="9" t="s">
        <v>15</v>
      </c>
      <c r="C1787" s="9" t="s">
        <v>563</v>
      </c>
      <c r="D1787" s="9" t="s">
        <v>223</v>
      </c>
      <c r="E1787" s="9" t="s">
        <v>228</v>
      </c>
      <c r="F1787" s="9" t="s">
        <v>5</v>
      </c>
      <c r="G1787" s="9" t="s">
        <v>354</v>
      </c>
      <c r="H1787" s="9" t="s">
        <v>564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60"/>
        <v>23_115-120</v>
      </c>
      <c r="O1787" s="17" t="str">
        <f t="shared" si="161"/>
        <v>11_110-120</v>
      </c>
      <c r="P1787" s="17" t="str">
        <f t="shared" si="162"/>
        <v>08_80&gt;</v>
      </c>
      <c r="Q1787" s="9" t="s">
        <v>974</v>
      </c>
      <c r="R1787" s="9" t="s">
        <v>969</v>
      </c>
      <c r="S1787" s="9">
        <f t="shared" si="163"/>
        <v>4906440</v>
      </c>
      <c r="T1787" s="9">
        <f t="shared" si="164"/>
        <v>64986</v>
      </c>
    </row>
    <row r="1788" spans="1:20" x14ac:dyDescent="0.25">
      <c r="A1788" s="9">
        <v>47</v>
      </c>
      <c r="B1788" s="9" t="s">
        <v>15</v>
      </c>
      <c r="C1788" s="9" t="s">
        <v>773</v>
      </c>
      <c r="D1788" s="9" t="s">
        <v>229</v>
      </c>
      <c r="E1788" s="9" t="s">
        <v>228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60"/>
        <v>19_95-100</v>
      </c>
      <c r="O1788" s="17" t="str">
        <f t="shared" si="161"/>
        <v>9_90-100</v>
      </c>
      <c r="P1788" s="17" t="str">
        <f t="shared" si="162"/>
        <v>08_80&gt;</v>
      </c>
      <c r="Q1788" s="9" t="s">
        <v>974</v>
      </c>
      <c r="R1788" s="9" t="s">
        <v>969</v>
      </c>
      <c r="S1788" s="9">
        <f t="shared" si="163"/>
        <v>4521541</v>
      </c>
      <c r="T1788" s="9">
        <f t="shared" si="164"/>
        <v>59888</v>
      </c>
    </row>
    <row r="1789" spans="1:20" x14ac:dyDescent="0.25">
      <c r="A1789" s="9">
        <v>4</v>
      </c>
      <c r="B1789" s="9" t="s">
        <v>15</v>
      </c>
      <c r="C1789" s="9" t="s">
        <v>122</v>
      </c>
      <c r="D1789" s="9" t="s">
        <v>229</v>
      </c>
      <c r="E1789" s="9" t="s">
        <v>228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60"/>
        <v>31_155-160</v>
      </c>
      <c r="O1789" s="17" t="str">
        <f t="shared" si="161"/>
        <v>15_150-160</v>
      </c>
      <c r="P1789" s="17" t="str">
        <f t="shared" si="162"/>
        <v>08_80&gt;</v>
      </c>
      <c r="Q1789" s="9" t="s">
        <v>974</v>
      </c>
      <c r="R1789" s="9" t="s">
        <v>969</v>
      </c>
      <c r="S1789" s="9">
        <f t="shared" si="163"/>
        <v>636552</v>
      </c>
      <c r="T1789" s="9">
        <f t="shared" si="164"/>
        <v>8431</v>
      </c>
    </row>
    <row r="1790" spans="1:20" x14ac:dyDescent="0.25">
      <c r="A1790" s="9">
        <v>380</v>
      </c>
      <c r="B1790" s="9" t="s">
        <v>15</v>
      </c>
      <c r="C1790" s="9" t="s">
        <v>377</v>
      </c>
      <c r="D1790" s="9" t="s">
        <v>229</v>
      </c>
      <c r="E1790" s="9" t="s">
        <v>228</v>
      </c>
      <c r="F1790" s="9" t="s">
        <v>5</v>
      </c>
      <c r="G1790" s="9" t="s">
        <v>170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60"/>
        <v>31_155-160</v>
      </c>
      <c r="O1790" s="17" t="str">
        <f t="shared" si="161"/>
        <v>15_150-160</v>
      </c>
      <c r="P1790" s="17" t="str">
        <f t="shared" si="162"/>
        <v>08_80&gt;</v>
      </c>
      <c r="Q1790" s="9" t="s">
        <v>974</v>
      </c>
      <c r="R1790" s="9" t="s">
        <v>969</v>
      </c>
      <c r="S1790" s="9">
        <f t="shared" si="163"/>
        <v>60327660</v>
      </c>
      <c r="T1790" s="9">
        <f t="shared" si="164"/>
        <v>799042</v>
      </c>
    </row>
    <row r="1791" spans="1:20" x14ac:dyDescent="0.25">
      <c r="A1791" s="9">
        <v>2</v>
      </c>
      <c r="B1791" s="9" t="s">
        <v>15</v>
      </c>
      <c r="C1791" s="9" t="s">
        <v>186</v>
      </c>
      <c r="D1791" s="9" t="s">
        <v>226</v>
      </c>
      <c r="E1791" s="9" t="s">
        <v>228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60"/>
        <v>44_220-225</v>
      </c>
      <c r="O1791" s="17" t="str">
        <f t="shared" si="161"/>
        <v>22_220-230</v>
      </c>
      <c r="P1791" s="17" t="str">
        <f t="shared" si="162"/>
        <v>08_80&gt;</v>
      </c>
      <c r="Q1791" s="9" t="s">
        <v>974</v>
      </c>
      <c r="R1791" s="9" t="s">
        <v>969</v>
      </c>
      <c r="S1791" s="9">
        <f t="shared" si="163"/>
        <v>446480</v>
      </c>
      <c r="T1791" s="9">
        <f t="shared" si="164"/>
        <v>5914</v>
      </c>
    </row>
    <row r="1792" spans="1:20" x14ac:dyDescent="0.25">
      <c r="A1792" s="9">
        <v>20</v>
      </c>
      <c r="B1792" s="9" t="s">
        <v>15</v>
      </c>
      <c r="C1792" s="9" t="s">
        <v>565</v>
      </c>
      <c r="D1792" s="9" t="s">
        <v>226</v>
      </c>
      <c r="E1792" s="9" t="s">
        <v>228</v>
      </c>
      <c r="F1792" s="9" t="s">
        <v>5</v>
      </c>
      <c r="G1792" s="9" t="s">
        <v>354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60"/>
        <v>39_195-200</v>
      </c>
      <c r="O1792" s="17" t="str">
        <f t="shared" si="161"/>
        <v>19_190-200</v>
      </c>
      <c r="P1792" s="17" t="str">
        <f t="shared" si="162"/>
        <v>08_80&gt;</v>
      </c>
      <c r="Q1792" s="9" t="s">
        <v>974</v>
      </c>
      <c r="R1792" s="9" t="s">
        <v>969</v>
      </c>
      <c r="S1792" s="9">
        <f t="shared" si="163"/>
        <v>3906260</v>
      </c>
      <c r="T1792" s="9">
        <f t="shared" si="164"/>
        <v>51739</v>
      </c>
    </row>
    <row r="1793" spans="1:20" x14ac:dyDescent="0.25">
      <c r="A1793" s="9">
        <v>89</v>
      </c>
      <c r="B1793" s="9" t="s">
        <v>15</v>
      </c>
      <c r="C1793" s="9" t="s">
        <v>774</v>
      </c>
      <c r="D1793" s="9" t="s">
        <v>229</v>
      </c>
      <c r="E1793" s="9" t="s">
        <v>228</v>
      </c>
      <c r="F1793" s="9" t="s">
        <v>5</v>
      </c>
      <c r="G1793" s="9" t="s">
        <v>525</v>
      </c>
      <c r="H1793" s="9" t="s">
        <v>2</v>
      </c>
      <c r="I1793" s="9">
        <v>13</v>
      </c>
      <c r="J1793" s="9" t="s">
        <v>775</v>
      </c>
      <c r="K1793" s="9" t="s">
        <v>7</v>
      </c>
      <c r="L1793" s="9" t="s">
        <v>50</v>
      </c>
      <c r="M1793" s="9">
        <v>145132</v>
      </c>
      <c r="N1793" s="17" t="str">
        <f t="shared" si="160"/>
        <v>29_145-150</v>
      </c>
      <c r="O1793" s="17" t="str">
        <f t="shared" si="161"/>
        <v>14_140-150</v>
      </c>
      <c r="P1793" s="17" t="str">
        <f t="shared" si="162"/>
        <v>08_80&gt;</v>
      </c>
      <c r="Q1793" s="9" t="s">
        <v>974</v>
      </c>
      <c r="R1793" s="9" t="s">
        <v>969</v>
      </c>
      <c r="S1793" s="9">
        <f t="shared" si="163"/>
        <v>12916748</v>
      </c>
      <c r="T1793" s="9">
        <f t="shared" si="164"/>
        <v>171083</v>
      </c>
    </row>
    <row r="1794" spans="1:20" x14ac:dyDescent="0.25">
      <c r="A1794" s="9">
        <v>1</v>
      </c>
      <c r="B1794" s="9" t="s">
        <v>15</v>
      </c>
      <c r="C1794" s="9" t="s">
        <v>970</v>
      </c>
      <c r="D1794" s="9" t="s">
        <v>229</v>
      </c>
      <c r="E1794" s="9" t="s">
        <v>228</v>
      </c>
      <c r="F1794" s="9" t="s">
        <v>5</v>
      </c>
      <c r="G1794" s="9" t="s">
        <v>525</v>
      </c>
      <c r="H1794" s="9" t="s">
        <v>2</v>
      </c>
      <c r="I1794" s="9">
        <v>13</v>
      </c>
      <c r="J1794" s="9" t="s">
        <v>821</v>
      </c>
      <c r="K1794" s="9" t="s">
        <v>7</v>
      </c>
      <c r="L1794" s="9" t="s">
        <v>50</v>
      </c>
      <c r="M1794" s="9">
        <v>204690</v>
      </c>
      <c r="N1794" s="17" t="str">
        <f t="shared" si="160"/>
        <v>40_200-205</v>
      </c>
      <c r="O1794" s="17" t="str">
        <f t="shared" si="161"/>
        <v>20_200-210</v>
      </c>
      <c r="P1794" s="17" t="str">
        <f t="shared" si="162"/>
        <v>08_80&gt;</v>
      </c>
      <c r="Q1794" s="9" t="s">
        <v>974</v>
      </c>
      <c r="R1794" s="9" t="s">
        <v>969</v>
      </c>
      <c r="S1794" s="9">
        <f t="shared" si="163"/>
        <v>204690</v>
      </c>
      <c r="T1794" s="9">
        <f t="shared" si="164"/>
        <v>2711</v>
      </c>
    </row>
    <row r="1795" spans="1:20" x14ac:dyDescent="0.25">
      <c r="A1795" s="9">
        <v>1</v>
      </c>
      <c r="B1795" s="9" t="s">
        <v>15</v>
      </c>
      <c r="C1795" s="9" t="s">
        <v>144</v>
      </c>
      <c r="D1795" s="9" t="s">
        <v>229</v>
      </c>
      <c r="E1795" s="9" t="s">
        <v>228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145</v>
      </c>
      <c r="K1795" s="9" t="s">
        <v>7</v>
      </c>
      <c r="L1795" s="9" t="s">
        <v>50</v>
      </c>
      <c r="M1795" s="9">
        <v>99400</v>
      </c>
      <c r="N1795" s="17" t="str">
        <f t="shared" si="160"/>
        <v>19_95-100</v>
      </c>
      <c r="O1795" s="17" t="str">
        <f t="shared" si="161"/>
        <v>9_90-100</v>
      </c>
      <c r="P1795" s="17" t="str">
        <f t="shared" si="162"/>
        <v>08_80&gt;</v>
      </c>
      <c r="Q1795" s="9" t="s">
        <v>974</v>
      </c>
      <c r="R1795" s="9" t="s">
        <v>969</v>
      </c>
      <c r="S1795" s="9">
        <f t="shared" si="163"/>
        <v>99400</v>
      </c>
      <c r="T1795" s="9">
        <f t="shared" si="164"/>
        <v>1317</v>
      </c>
    </row>
    <row r="1796" spans="1:20" x14ac:dyDescent="0.25">
      <c r="A1796" s="9">
        <v>42</v>
      </c>
      <c r="B1796" s="9" t="s">
        <v>15</v>
      </c>
      <c r="C1796" s="9" t="s">
        <v>430</v>
      </c>
      <c r="D1796" s="9" t="s">
        <v>229</v>
      </c>
      <c r="E1796" s="9" t="s">
        <v>228</v>
      </c>
      <c r="F1796" s="9" t="s">
        <v>5</v>
      </c>
      <c r="G1796" s="9" t="s">
        <v>170</v>
      </c>
      <c r="H1796" s="9" t="s">
        <v>2</v>
      </c>
      <c r="I1796" s="9">
        <v>14</v>
      </c>
      <c r="J1796" s="9" t="s">
        <v>772</v>
      </c>
      <c r="K1796" s="9" t="s">
        <v>7</v>
      </c>
      <c r="L1796" s="9" t="s">
        <v>50</v>
      </c>
      <c r="M1796" s="9">
        <v>173807</v>
      </c>
      <c r="N1796" s="17" t="str">
        <f t="shared" si="160"/>
        <v>34_170-175</v>
      </c>
      <c r="O1796" s="17" t="str">
        <f t="shared" si="161"/>
        <v>17_170-180</v>
      </c>
      <c r="P1796" s="17" t="str">
        <f t="shared" si="162"/>
        <v>08_80&gt;</v>
      </c>
      <c r="Q1796" s="9" t="s">
        <v>974</v>
      </c>
      <c r="R1796" s="9" t="s">
        <v>969</v>
      </c>
      <c r="S1796" s="9">
        <f t="shared" si="163"/>
        <v>7299894</v>
      </c>
      <c r="T1796" s="9">
        <f t="shared" si="164"/>
        <v>96687</v>
      </c>
    </row>
    <row r="1797" spans="1:20" x14ac:dyDescent="0.25">
      <c r="A1797" s="9">
        <v>7</v>
      </c>
      <c r="B1797" s="9" t="s">
        <v>15</v>
      </c>
      <c r="C1797" s="9" t="s">
        <v>957</v>
      </c>
      <c r="D1797" s="9" t="s">
        <v>229</v>
      </c>
      <c r="E1797" s="9" t="s">
        <v>228</v>
      </c>
      <c r="F1797" s="9" t="s">
        <v>5</v>
      </c>
      <c r="G1797" s="9" t="s">
        <v>525</v>
      </c>
      <c r="H1797" s="9" t="s">
        <v>2</v>
      </c>
      <c r="I1797" s="9">
        <v>14</v>
      </c>
      <c r="J1797" s="9" t="s">
        <v>180</v>
      </c>
      <c r="K1797" s="9" t="s">
        <v>7</v>
      </c>
      <c r="L1797" s="9" t="s">
        <v>50</v>
      </c>
      <c r="M1797" s="9">
        <v>142190</v>
      </c>
      <c r="N1797" s="17" t="str">
        <f t="shared" si="160"/>
        <v>28_140-145</v>
      </c>
      <c r="O1797" s="17" t="str">
        <f t="shared" si="161"/>
        <v>14_140-150</v>
      </c>
      <c r="P1797" s="17" t="str">
        <f t="shared" si="162"/>
        <v>08_80&gt;</v>
      </c>
      <c r="Q1797" s="9" t="s">
        <v>974</v>
      </c>
      <c r="R1797" s="9" t="s">
        <v>969</v>
      </c>
      <c r="S1797" s="9">
        <f t="shared" si="163"/>
        <v>995330</v>
      </c>
      <c r="T1797" s="9">
        <f t="shared" si="164"/>
        <v>13183</v>
      </c>
    </row>
    <row r="1798" spans="1:20" x14ac:dyDescent="0.25">
      <c r="A1798" s="9">
        <v>33</v>
      </c>
      <c r="B1798" s="9" t="s">
        <v>15</v>
      </c>
      <c r="C1798" s="9" t="s">
        <v>506</v>
      </c>
      <c r="D1798" s="9" t="s">
        <v>229</v>
      </c>
      <c r="E1798" s="9" t="s">
        <v>228</v>
      </c>
      <c r="F1798" s="9" t="s">
        <v>1</v>
      </c>
      <c r="G1798" s="9" t="s">
        <v>306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60"/>
        <v>20_100-105</v>
      </c>
      <c r="O1798" s="17" t="str">
        <f t="shared" si="161"/>
        <v>10_100-110</v>
      </c>
      <c r="P1798" s="17" t="str">
        <f t="shared" si="162"/>
        <v>08_80&gt;</v>
      </c>
      <c r="Q1798" s="9" t="s">
        <v>974</v>
      </c>
      <c r="R1798" s="9" t="s">
        <v>969</v>
      </c>
      <c r="S1798" s="9">
        <f t="shared" si="163"/>
        <v>3354846</v>
      </c>
      <c r="T1798" s="9">
        <f t="shared" si="164"/>
        <v>44435</v>
      </c>
    </row>
    <row r="1799" spans="1:20" x14ac:dyDescent="0.25">
      <c r="A1799" s="9">
        <v>583</v>
      </c>
      <c r="B1799" s="9" t="s">
        <v>15</v>
      </c>
      <c r="C1799" s="9" t="s">
        <v>373</v>
      </c>
      <c r="D1799" s="9" t="s">
        <v>229</v>
      </c>
      <c r="E1799" s="9" t="s">
        <v>228</v>
      </c>
      <c r="F1799" s="9" t="s">
        <v>5</v>
      </c>
      <c r="G1799" s="9" t="s">
        <v>170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60"/>
        <v>22_110-115</v>
      </c>
      <c r="O1799" s="17" t="str">
        <f t="shared" si="161"/>
        <v>11_110-120</v>
      </c>
      <c r="P1799" s="17" t="str">
        <f t="shared" si="162"/>
        <v>08_80&gt;</v>
      </c>
      <c r="Q1799" s="9" t="s">
        <v>974</v>
      </c>
      <c r="R1799" s="9" t="s">
        <v>969</v>
      </c>
      <c r="S1799" s="9">
        <f t="shared" si="163"/>
        <v>64299070</v>
      </c>
      <c r="T1799" s="9">
        <f t="shared" si="164"/>
        <v>851643</v>
      </c>
    </row>
    <row r="1800" spans="1:20" x14ac:dyDescent="0.25">
      <c r="A1800" s="9">
        <v>55</v>
      </c>
      <c r="B1800" s="9" t="s">
        <v>15</v>
      </c>
      <c r="C1800" s="9" t="s">
        <v>474</v>
      </c>
      <c r="D1800" s="9" t="s">
        <v>229</v>
      </c>
      <c r="E1800" s="9" t="s">
        <v>228</v>
      </c>
      <c r="F1800" s="9" t="s">
        <v>5</v>
      </c>
      <c r="G1800" s="9" t="s">
        <v>170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60"/>
        <v>28_140-145</v>
      </c>
      <c r="O1800" s="17" t="str">
        <f t="shared" si="161"/>
        <v>14_140-150</v>
      </c>
      <c r="P1800" s="17" t="str">
        <f t="shared" si="162"/>
        <v>08_80&gt;</v>
      </c>
      <c r="Q1800" s="9" t="s">
        <v>974</v>
      </c>
      <c r="R1800" s="9" t="s">
        <v>969</v>
      </c>
      <c r="S1800" s="9">
        <f t="shared" si="163"/>
        <v>7877430</v>
      </c>
      <c r="T1800" s="9">
        <f t="shared" si="164"/>
        <v>104337</v>
      </c>
    </row>
    <row r="1801" spans="1:20" x14ac:dyDescent="0.25">
      <c r="A1801" s="9">
        <v>198</v>
      </c>
      <c r="B1801" s="9" t="s">
        <v>15</v>
      </c>
      <c r="C1801" s="9" t="s">
        <v>875</v>
      </c>
      <c r="D1801" s="9" t="s">
        <v>229</v>
      </c>
      <c r="E1801" s="9" t="s">
        <v>228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60"/>
        <v>15_75-80</v>
      </c>
      <c r="O1801" s="17" t="str">
        <f t="shared" si="161"/>
        <v>7_70-80</v>
      </c>
      <c r="P1801" s="17" t="str">
        <f t="shared" si="162"/>
        <v>07_70-80</v>
      </c>
      <c r="Q1801" s="9" t="s">
        <v>974</v>
      </c>
      <c r="R1801" s="9" t="s">
        <v>969</v>
      </c>
      <c r="S1801" s="9">
        <f t="shared" si="163"/>
        <v>15838020</v>
      </c>
      <c r="T1801" s="9">
        <f t="shared" si="164"/>
        <v>209775</v>
      </c>
    </row>
    <row r="1802" spans="1:20" x14ac:dyDescent="0.25">
      <c r="A1802" s="9">
        <v>380</v>
      </c>
      <c r="B1802" s="9" t="s">
        <v>15</v>
      </c>
      <c r="C1802" s="9" t="s">
        <v>318</v>
      </c>
      <c r="D1802" s="9" t="s">
        <v>225</v>
      </c>
      <c r="E1802" s="9" t="s">
        <v>228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60"/>
        <v>8_40-45</v>
      </c>
      <c r="O1802" s="17" t="str">
        <f t="shared" si="161"/>
        <v>4_40-50</v>
      </c>
      <c r="P1802" s="17" t="str">
        <f t="shared" si="162"/>
        <v>04_40-50</v>
      </c>
      <c r="Q1802" s="9" t="s">
        <v>974</v>
      </c>
      <c r="R1802" s="9" t="s">
        <v>969</v>
      </c>
      <c r="S1802" s="9">
        <f t="shared" si="163"/>
        <v>15696660</v>
      </c>
      <c r="T1802" s="9">
        <f t="shared" si="164"/>
        <v>207903</v>
      </c>
    </row>
    <row r="1803" spans="1:20" x14ac:dyDescent="0.25">
      <c r="A1803" s="9">
        <v>2604</v>
      </c>
      <c r="B1803" s="9" t="s">
        <v>15</v>
      </c>
      <c r="C1803" s="9" t="s">
        <v>319</v>
      </c>
      <c r="D1803" s="9" t="s">
        <v>225</v>
      </c>
      <c r="E1803" s="9" t="s">
        <v>228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60"/>
        <v>6_30-35</v>
      </c>
      <c r="O1803" s="17" t="str">
        <f t="shared" si="161"/>
        <v>3_30-40</v>
      </c>
      <c r="P1803" s="17" t="str">
        <f t="shared" si="162"/>
        <v>03_30-40</v>
      </c>
      <c r="Q1803" s="9" t="s">
        <v>974</v>
      </c>
      <c r="R1803" s="9" t="s">
        <v>969</v>
      </c>
      <c r="S1803" s="9">
        <f t="shared" si="163"/>
        <v>88233936</v>
      </c>
      <c r="T1803" s="9">
        <f t="shared" si="164"/>
        <v>1168661</v>
      </c>
    </row>
    <row r="1804" spans="1:20" x14ac:dyDescent="0.25">
      <c r="A1804" s="9">
        <v>223</v>
      </c>
      <c r="B1804" s="9" t="s">
        <v>15</v>
      </c>
      <c r="C1804" s="9" t="s">
        <v>431</v>
      </c>
      <c r="D1804" s="9" t="s">
        <v>229</v>
      </c>
      <c r="E1804" s="9" t="s">
        <v>228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60"/>
        <v>8_40-45</v>
      </c>
      <c r="O1804" s="17" t="str">
        <f t="shared" si="161"/>
        <v>4_40-50</v>
      </c>
      <c r="P1804" s="17" t="str">
        <f t="shared" si="162"/>
        <v>04_40-50</v>
      </c>
      <c r="Q1804" s="9" t="s">
        <v>974</v>
      </c>
      <c r="R1804" s="9" t="s">
        <v>969</v>
      </c>
      <c r="S1804" s="9">
        <f t="shared" si="163"/>
        <v>9379157</v>
      </c>
      <c r="T1804" s="9">
        <f t="shared" si="164"/>
        <v>124227</v>
      </c>
    </row>
    <row r="1805" spans="1:20" x14ac:dyDescent="0.25">
      <c r="A1805" s="9">
        <v>340</v>
      </c>
      <c r="B1805" s="9" t="s">
        <v>15</v>
      </c>
      <c r="C1805" s="9" t="s">
        <v>776</v>
      </c>
      <c r="D1805" s="9" t="s">
        <v>229</v>
      </c>
      <c r="E1805" s="9" t="s">
        <v>228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60"/>
        <v>5_25-30</v>
      </c>
      <c r="O1805" s="17" t="str">
        <f t="shared" si="161"/>
        <v>2_20-30</v>
      </c>
      <c r="P1805" s="17" t="str">
        <f t="shared" si="162"/>
        <v>02_20-30</v>
      </c>
      <c r="Q1805" s="9" t="s">
        <v>974</v>
      </c>
      <c r="R1805" s="9" t="s">
        <v>969</v>
      </c>
      <c r="S1805" s="9">
        <f t="shared" si="163"/>
        <v>9259560</v>
      </c>
      <c r="T1805" s="9">
        <f t="shared" si="164"/>
        <v>122643</v>
      </c>
    </row>
    <row r="1806" spans="1:20" x14ac:dyDescent="0.25">
      <c r="A1806" s="9">
        <v>41</v>
      </c>
      <c r="B1806" s="9" t="s">
        <v>15</v>
      </c>
      <c r="C1806" s="9" t="s">
        <v>323</v>
      </c>
      <c r="D1806" s="9" t="s">
        <v>229</v>
      </c>
      <c r="E1806" s="9" t="s">
        <v>228</v>
      </c>
      <c r="F1806" s="9" t="s">
        <v>5</v>
      </c>
      <c r="G1806" s="9" t="s">
        <v>183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60"/>
        <v>10_50-55</v>
      </c>
      <c r="O1806" s="17" t="str">
        <f t="shared" si="161"/>
        <v>5_50-60</v>
      </c>
      <c r="P1806" s="17" t="str">
        <f t="shared" si="162"/>
        <v>05_50-60</v>
      </c>
      <c r="Q1806" s="9" t="s">
        <v>974</v>
      </c>
      <c r="R1806" s="9" t="s">
        <v>969</v>
      </c>
      <c r="S1806" s="9">
        <f t="shared" si="163"/>
        <v>2052050</v>
      </c>
      <c r="T1806" s="9">
        <f t="shared" si="164"/>
        <v>27179</v>
      </c>
    </row>
    <row r="1807" spans="1:20" x14ac:dyDescent="0.25">
      <c r="A1807" s="9">
        <v>165</v>
      </c>
      <c r="B1807" s="9" t="s">
        <v>15</v>
      </c>
      <c r="C1807" s="9" t="s">
        <v>321</v>
      </c>
      <c r="D1807" s="9" t="s">
        <v>225</v>
      </c>
      <c r="E1807" s="9" t="s">
        <v>228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60"/>
        <v>8_40-45</v>
      </c>
      <c r="O1807" s="17" t="str">
        <f t="shared" si="161"/>
        <v>4_40-50</v>
      </c>
      <c r="P1807" s="17" t="str">
        <f t="shared" si="162"/>
        <v>04_40-50</v>
      </c>
      <c r="Q1807" s="9" t="s">
        <v>974</v>
      </c>
      <c r="R1807" s="9" t="s">
        <v>969</v>
      </c>
      <c r="S1807" s="9">
        <f t="shared" si="163"/>
        <v>7286895</v>
      </c>
      <c r="T1807" s="9">
        <f t="shared" si="164"/>
        <v>96515</v>
      </c>
    </row>
    <row r="1808" spans="1:20" x14ac:dyDescent="0.25">
      <c r="A1808" s="9">
        <v>1405</v>
      </c>
      <c r="B1808" s="9" t="s">
        <v>15</v>
      </c>
      <c r="C1808" s="9" t="s">
        <v>432</v>
      </c>
      <c r="D1808" s="9" t="s">
        <v>225</v>
      </c>
      <c r="E1808" s="9" t="s">
        <v>228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60"/>
        <v>9_45-50</v>
      </c>
      <c r="O1808" s="17" t="str">
        <f t="shared" si="161"/>
        <v>4_40-50</v>
      </c>
      <c r="P1808" s="17" t="str">
        <f t="shared" si="162"/>
        <v>04_40-50</v>
      </c>
      <c r="Q1808" s="9" t="s">
        <v>974</v>
      </c>
      <c r="R1808" s="9" t="s">
        <v>969</v>
      </c>
      <c r="S1808" s="9">
        <f t="shared" si="163"/>
        <v>65478620</v>
      </c>
      <c r="T1808" s="9">
        <f t="shared" si="164"/>
        <v>867266</v>
      </c>
    </row>
    <row r="1809" spans="1:20" x14ac:dyDescent="0.25">
      <c r="A1809" s="9">
        <v>221</v>
      </c>
      <c r="B1809" s="9" t="s">
        <v>15</v>
      </c>
      <c r="C1809" s="9" t="s">
        <v>322</v>
      </c>
      <c r="D1809" s="9" t="s">
        <v>225</v>
      </c>
      <c r="E1809" s="9" t="s">
        <v>228</v>
      </c>
      <c r="F1809" s="9" t="s">
        <v>5</v>
      </c>
      <c r="G1809" s="9" t="s">
        <v>183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60"/>
        <v>11_55-60</v>
      </c>
      <c r="O1809" s="17" t="str">
        <f t="shared" si="161"/>
        <v>5_50-60</v>
      </c>
      <c r="P1809" s="17" t="str">
        <f t="shared" si="162"/>
        <v>05_50-60</v>
      </c>
      <c r="Q1809" s="9" t="s">
        <v>974</v>
      </c>
      <c r="R1809" s="9" t="s">
        <v>969</v>
      </c>
      <c r="S1809" s="9">
        <f t="shared" si="163"/>
        <v>13209612</v>
      </c>
      <c r="T1809" s="9">
        <f t="shared" si="164"/>
        <v>174962</v>
      </c>
    </row>
    <row r="1810" spans="1:20" x14ac:dyDescent="0.25">
      <c r="A1810" s="9">
        <v>92</v>
      </c>
      <c r="B1810" s="9" t="s">
        <v>15</v>
      </c>
      <c r="C1810" s="9" t="s">
        <v>613</v>
      </c>
      <c r="D1810" s="9" t="s">
        <v>223</v>
      </c>
      <c r="E1810" s="9" t="s">
        <v>228</v>
      </c>
      <c r="F1810" s="9" t="s">
        <v>5</v>
      </c>
      <c r="G1810" s="9" t="s">
        <v>183</v>
      </c>
      <c r="H1810" s="9" t="s">
        <v>371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60"/>
        <v>14_70-75</v>
      </c>
      <c r="O1810" s="17" t="str">
        <f t="shared" si="161"/>
        <v>7_70-80</v>
      </c>
      <c r="P1810" s="17" t="str">
        <f t="shared" si="162"/>
        <v>07_70-80</v>
      </c>
      <c r="Q1810" s="9" t="s">
        <v>974</v>
      </c>
      <c r="R1810" s="9" t="s">
        <v>969</v>
      </c>
      <c r="S1810" s="9">
        <f t="shared" si="163"/>
        <v>6539176</v>
      </c>
      <c r="T1810" s="9">
        <f t="shared" si="164"/>
        <v>86612</v>
      </c>
    </row>
    <row r="1811" spans="1:20" x14ac:dyDescent="0.25">
      <c r="A1811" s="9">
        <v>55</v>
      </c>
      <c r="B1811" s="9" t="s">
        <v>15</v>
      </c>
      <c r="C1811" s="9" t="s">
        <v>320</v>
      </c>
      <c r="D1811" s="9" t="s">
        <v>225</v>
      </c>
      <c r="E1811" s="9" t="s">
        <v>228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60"/>
        <v>13_65-70</v>
      </c>
      <c r="O1811" s="17" t="str">
        <f t="shared" si="161"/>
        <v>6_60-70</v>
      </c>
      <c r="P1811" s="17" t="str">
        <f t="shared" si="162"/>
        <v>06_60-70</v>
      </c>
      <c r="Q1811" s="9" t="s">
        <v>974</v>
      </c>
      <c r="R1811" s="9" t="s">
        <v>969</v>
      </c>
      <c r="S1811" s="9">
        <f t="shared" si="163"/>
        <v>3760570</v>
      </c>
      <c r="T1811" s="9">
        <f t="shared" si="164"/>
        <v>49809</v>
      </c>
    </row>
    <row r="1812" spans="1:20" x14ac:dyDescent="0.25">
      <c r="A1812" s="9">
        <v>1</v>
      </c>
      <c r="B1812" s="9" t="s">
        <v>15</v>
      </c>
      <c r="C1812" s="9" t="s">
        <v>150</v>
      </c>
      <c r="D1812" s="9" t="s">
        <v>230</v>
      </c>
      <c r="E1812" s="9" t="s">
        <v>224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60"/>
        <v>7_35-40</v>
      </c>
      <c r="O1812" s="17" t="str">
        <f t="shared" si="161"/>
        <v>3_30-40</v>
      </c>
      <c r="P1812" s="17" t="str">
        <f t="shared" si="162"/>
        <v>03_30-40</v>
      </c>
      <c r="Q1812" s="9" t="s">
        <v>974</v>
      </c>
      <c r="R1812" s="9" t="s">
        <v>969</v>
      </c>
      <c r="S1812" s="9">
        <f t="shared" si="163"/>
        <v>38200</v>
      </c>
      <c r="T1812" s="9">
        <f t="shared" si="164"/>
        <v>506</v>
      </c>
    </row>
    <row r="1813" spans="1:20" x14ac:dyDescent="0.25">
      <c r="A1813" s="9">
        <v>168</v>
      </c>
      <c r="B1813" s="9" t="s">
        <v>15</v>
      </c>
      <c r="C1813" s="9" t="s">
        <v>614</v>
      </c>
      <c r="D1813" s="9" t="s">
        <v>229</v>
      </c>
      <c r="E1813" s="9" t="s">
        <v>224</v>
      </c>
      <c r="F1813" s="9" t="s">
        <v>5</v>
      </c>
      <c r="G1813" s="9" t="s">
        <v>525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60"/>
        <v>18_90-95</v>
      </c>
      <c r="O1813" s="17" t="str">
        <f t="shared" si="161"/>
        <v>9_90-100</v>
      </c>
      <c r="P1813" s="17" t="str">
        <f t="shared" si="162"/>
        <v>08_80&gt;</v>
      </c>
      <c r="Q1813" s="9" t="s">
        <v>974</v>
      </c>
      <c r="R1813" s="9" t="s">
        <v>969</v>
      </c>
      <c r="S1813" s="9">
        <f t="shared" si="163"/>
        <v>15918336</v>
      </c>
      <c r="T1813" s="9">
        <f t="shared" si="164"/>
        <v>210839</v>
      </c>
    </row>
    <row r="1814" spans="1:20" x14ac:dyDescent="0.25">
      <c r="A1814" s="9">
        <v>2</v>
      </c>
      <c r="B1814" s="9" t="s">
        <v>15</v>
      </c>
      <c r="C1814" s="9" t="s">
        <v>958</v>
      </c>
      <c r="D1814" s="9" t="s">
        <v>225</v>
      </c>
      <c r="E1814" s="9" t="s">
        <v>224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60"/>
        <v>13_65-70</v>
      </c>
      <c r="O1814" s="17" t="str">
        <f t="shared" si="161"/>
        <v>6_60-70</v>
      </c>
      <c r="P1814" s="17" t="str">
        <f t="shared" si="162"/>
        <v>06_60-70</v>
      </c>
      <c r="Q1814" s="9" t="s">
        <v>974</v>
      </c>
      <c r="R1814" s="9" t="s">
        <v>969</v>
      </c>
      <c r="S1814" s="9">
        <f t="shared" si="163"/>
        <v>138314</v>
      </c>
      <c r="T1814" s="9">
        <f t="shared" si="164"/>
        <v>1832</v>
      </c>
    </row>
    <row r="1815" spans="1:20" x14ac:dyDescent="0.25">
      <c r="A1815" s="9">
        <v>21</v>
      </c>
      <c r="B1815" s="9" t="s">
        <v>15</v>
      </c>
      <c r="C1815" s="9" t="s">
        <v>633</v>
      </c>
      <c r="D1815" s="9" t="s">
        <v>225</v>
      </c>
      <c r="E1815" s="9" t="s">
        <v>224</v>
      </c>
      <c r="F1815" s="9" t="s">
        <v>5</v>
      </c>
      <c r="G1815" s="9" t="s">
        <v>525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60"/>
        <v>18_90-95</v>
      </c>
      <c r="O1815" s="17" t="str">
        <f t="shared" si="161"/>
        <v>9_90-100</v>
      </c>
      <c r="P1815" s="17" t="str">
        <f t="shared" si="162"/>
        <v>08_80&gt;</v>
      </c>
      <c r="Q1815" s="9" t="s">
        <v>974</v>
      </c>
      <c r="R1815" s="9" t="s">
        <v>969</v>
      </c>
      <c r="S1815" s="9">
        <f t="shared" si="163"/>
        <v>1908144</v>
      </c>
      <c r="T1815" s="9">
        <f t="shared" si="164"/>
        <v>25273</v>
      </c>
    </row>
    <row r="1816" spans="1:20" x14ac:dyDescent="0.25">
      <c r="A1816" s="9">
        <v>7</v>
      </c>
      <c r="B1816" s="9" t="s">
        <v>15</v>
      </c>
      <c r="C1816" s="9" t="s">
        <v>778</v>
      </c>
      <c r="D1816" s="9" t="s">
        <v>226</v>
      </c>
      <c r="E1816" s="9" t="s">
        <v>224</v>
      </c>
      <c r="F1816" s="9" t="s">
        <v>5</v>
      </c>
      <c r="G1816" s="9" t="s">
        <v>354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60"/>
        <v>34_170-175</v>
      </c>
      <c r="O1816" s="17" t="str">
        <f t="shared" si="161"/>
        <v>17_170-180</v>
      </c>
      <c r="P1816" s="17" t="str">
        <f t="shared" si="162"/>
        <v>08_80&gt;</v>
      </c>
      <c r="Q1816" s="9" t="s">
        <v>974</v>
      </c>
      <c r="R1816" s="9" t="s">
        <v>969</v>
      </c>
      <c r="S1816" s="9">
        <f t="shared" si="163"/>
        <v>1201522</v>
      </c>
      <c r="T1816" s="9">
        <f t="shared" si="164"/>
        <v>15914</v>
      </c>
    </row>
    <row r="1817" spans="1:20" x14ac:dyDescent="0.25">
      <c r="A1817" s="9">
        <v>10</v>
      </c>
      <c r="B1817" s="9" t="s">
        <v>15</v>
      </c>
      <c r="C1817" s="9" t="s">
        <v>634</v>
      </c>
      <c r="D1817" s="9" t="s">
        <v>229</v>
      </c>
      <c r="E1817" s="9" t="s">
        <v>224</v>
      </c>
      <c r="F1817" s="9" t="s">
        <v>5</v>
      </c>
      <c r="G1817" s="9" t="s">
        <v>525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60"/>
        <v>31_155-160</v>
      </c>
      <c r="O1817" s="17" t="str">
        <f t="shared" si="161"/>
        <v>15_150-160</v>
      </c>
      <c r="P1817" s="17" t="str">
        <f t="shared" si="162"/>
        <v>08_80&gt;</v>
      </c>
      <c r="Q1817" s="9" t="s">
        <v>974</v>
      </c>
      <c r="R1817" s="9" t="s">
        <v>969</v>
      </c>
      <c r="S1817" s="9">
        <f t="shared" si="163"/>
        <v>1576130</v>
      </c>
      <c r="T1817" s="9">
        <f t="shared" si="164"/>
        <v>20876</v>
      </c>
    </row>
    <row r="1818" spans="1:20" x14ac:dyDescent="0.25">
      <c r="A1818" s="9">
        <v>2</v>
      </c>
      <c r="B1818" s="9" t="s">
        <v>15</v>
      </c>
      <c r="C1818" s="9" t="s">
        <v>779</v>
      </c>
      <c r="D1818" s="9" t="s">
        <v>226</v>
      </c>
      <c r="E1818" s="9" t="s">
        <v>224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60"/>
        <v>31_155-160</v>
      </c>
      <c r="O1818" s="17" t="str">
        <f t="shared" si="161"/>
        <v>15_150-160</v>
      </c>
      <c r="P1818" s="17" t="str">
        <f t="shared" si="162"/>
        <v>08_80&gt;</v>
      </c>
      <c r="Q1818" s="9" t="s">
        <v>974</v>
      </c>
      <c r="R1818" s="9" t="s">
        <v>969</v>
      </c>
      <c r="S1818" s="9">
        <f t="shared" si="163"/>
        <v>316190</v>
      </c>
      <c r="T1818" s="9">
        <f t="shared" si="164"/>
        <v>4188</v>
      </c>
    </row>
    <row r="1819" spans="1:20" x14ac:dyDescent="0.25">
      <c r="A1819" s="9">
        <v>16</v>
      </c>
      <c r="B1819" s="9" t="s">
        <v>15</v>
      </c>
      <c r="C1819" s="9" t="s">
        <v>635</v>
      </c>
      <c r="D1819" s="9" t="s">
        <v>226</v>
      </c>
      <c r="E1819" s="9" t="s">
        <v>224</v>
      </c>
      <c r="F1819" s="9" t="s">
        <v>5</v>
      </c>
      <c r="G1819" s="9" t="s">
        <v>354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60"/>
        <v>25_125-130</v>
      </c>
      <c r="O1819" s="17" t="str">
        <f t="shared" si="161"/>
        <v>12_120-130</v>
      </c>
      <c r="P1819" s="17" t="str">
        <f t="shared" si="162"/>
        <v>08_80&gt;</v>
      </c>
      <c r="Q1819" s="9" t="s">
        <v>974</v>
      </c>
      <c r="R1819" s="9" t="s">
        <v>969</v>
      </c>
      <c r="S1819" s="9">
        <f t="shared" si="163"/>
        <v>2031984</v>
      </c>
      <c r="T1819" s="9">
        <f t="shared" si="164"/>
        <v>26914</v>
      </c>
    </row>
    <row r="1820" spans="1:20" x14ac:dyDescent="0.25">
      <c r="A1820" s="9">
        <v>7</v>
      </c>
      <c r="B1820" s="9" t="s">
        <v>15</v>
      </c>
      <c r="C1820" s="9" t="s">
        <v>221</v>
      </c>
      <c r="D1820" s="9" t="s">
        <v>226</v>
      </c>
      <c r="E1820" s="9" t="s">
        <v>224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60"/>
        <v>24_120-125</v>
      </c>
      <c r="O1820" s="17" t="str">
        <f t="shared" si="161"/>
        <v>12_120-130</v>
      </c>
      <c r="P1820" s="17" t="str">
        <f t="shared" si="162"/>
        <v>08_80&gt;</v>
      </c>
      <c r="Q1820" s="9" t="s">
        <v>974</v>
      </c>
      <c r="R1820" s="9" t="s">
        <v>969</v>
      </c>
      <c r="S1820" s="9">
        <f t="shared" si="163"/>
        <v>869526</v>
      </c>
      <c r="T1820" s="9">
        <f t="shared" si="164"/>
        <v>11517</v>
      </c>
    </row>
    <row r="1821" spans="1:20" x14ac:dyDescent="0.25">
      <c r="A1821" s="9">
        <v>229</v>
      </c>
      <c r="B1821" s="9" t="s">
        <v>15</v>
      </c>
      <c r="C1821" s="9" t="s">
        <v>469</v>
      </c>
      <c r="D1821" s="9" t="s">
        <v>229</v>
      </c>
      <c r="E1821" s="9" t="s">
        <v>224</v>
      </c>
      <c r="F1821" s="9" t="s">
        <v>1</v>
      </c>
      <c r="G1821" s="9" t="s">
        <v>306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60"/>
        <v>17_85-90</v>
      </c>
      <c r="O1821" s="17" t="str">
        <f t="shared" si="161"/>
        <v>8_80-90</v>
      </c>
      <c r="P1821" s="17" t="str">
        <f t="shared" si="162"/>
        <v>08_80&gt;</v>
      </c>
      <c r="Q1821" s="9" t="s">
        <v>974</v>
      </c>
      <c r="R1821" s="9" t="s">
        <v>969</v>
      </c>
      <c r="S1821" s="9">
        <f t="shared" si="163"/>
        <v>20212914</v>
      </c>
      <c r="T1821" s="9">
        <f t="shared" si="164"/>
        <v>267721</v>
      </c>
    </row>
    <row r="1822" spans="1:20" x14ac:dyDescent="0.25">
      <c r="A1822" s="9">
        <v>28</v>
      </c>
      <c r="B1822" s="9" t="s">
        <v>15</v>
      </c>
      <c r="C1822" s="9" t="s">
        <v>505</v>
      </c>
      <c r="D1822" s="9" t="s">
        <v>229</v>
      </c>
      <c r="E1822" s="9" t="s">
        <v>224</v>
      </c>
      <c r="F1822" s="9" t="s">
        <v>5</v>
      </c>
      <c r="G1822" s="9" t="s">
        <v>183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60"/>
        <v>17_85-90</v>
      </c>
      <c r="O1822" s="17" t="str">
        <f t="shared" si="161"/>
        <v>8_80-90</v>
      </c>
      <c r="P1822" s="17" t="str">
        <f t="shared" si="162"/>
        <v>08_80&gt;</v>
      </c>
      <c r="Q1822" s="9" t="s">
        <v>974</v>
      </c>
      <c r="R1822" s="9" t="s">
        <v>969</v>
      </c>
      <c r="S1822" s="9">
        <f t="shared" si="163"/>
        <v>2458568</v>
      </c>
      <c r="T1822" s="9">
        <f t="shared" si="164"/>
        <v>32564</v>
      </c>
    </row>
    <row r="1823" spans="1:20" x14ac:dyDescent="0.25">
      <c r="A1823" s="9">
        <v>21</v>
      </c>
      <c r="B1823" s="9" t="s">
        <v>15</v>
      </c>
      <c r="C1823" s="9" t="s">
        <v>615</v>
      </c>
      <c r="D1823" s="9" t="s">
        <v>229</v>
      </c>
      <c r="E1823" s="9" t="s">
        <v>224</v>
      </c>
      <c r="F1823" s="9" t="s">
        <v>5</v>
      </c>
      <c r="G1823" s="9" t="s">
        <v>525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60"/>
        <v>18_90-95</v>
      </c>
      <c r="O1823" s="17" t="str">
        <f t="shared" si="161"/>
        <v>9_90-100</v>
      </c>
      <c r="P1823" s="17" t="str">
        <f t="shared" si="162"/>
        <v>08_80&gt;</v>
      </c>
      <c r="Q1823" s="9" t="s">
        <v>974</v>
      </c>
      <c r="R1823" s="9" t="s">
        <v>969</v>
      </c>
      <c r="S1823" s="9">
        <f t="shared" si="163"/>
        <v>1955751</v>
      </c>
      <c r="T1823" s="9">
        <f t="shared" si="164"/>
        <v>25904</v>
      </c>
    </row>
    <row r="1824" spans="1:20" x14ac:dyDescent="0.25">
      <c r="A1824" s="9">
        <v>33</v>
      </c>
      <c r="B1824" s="9" t="s">
        <v>15</v>
      </c>
      <c r="C1824" s="9" t="s">
        <v>507</v>
      </c>
      <c r="D1824" s="9" t="s">
        <v>225</v>
      </c>
      <c r="E1824" s="9" t="s">
        <v>224</v>
      </c>
      <c r="F1824" s="9" t="s">
        <v>5</v>
      </c>
      <c r="G1824" s="9" t="s">
        <v>183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60"/>
        <v>14_70-75</v>
      </c>
      <c r="O1824" s="17" t="str">
        <f t="shared" si="161"/>
        <v>7_70-80</v>
      </c>
      <c r="P1824" s="17" t="str">
        <f t="shared" si="162"/>
        <v>07_70-80</v>
      </c>
      <c r="Q1824" s="9" t="s">
        <v>974</v>
      </c>
      <c r="R1824" s="9" t="s">
        <v>969</v>
      </c>
      <c r="S1824" s="9">
        <f t="shared" si="163"/>
        <v>2311881</v>
      </c>
      <c r="T1824" s="9">
        <f t="shared" si="164"/>
        <v>30621</v>
      </c>
    </row>
    <row r="1825" spans="1:20" x14ac:dyDescent="0.25">
      <c r="A1825" s="9">
        <v>268</v>
      </c>
      <c r="B1825" s="9" t="s">
        <v>15</v>
      </c>
      <c r="C1825" s="9" t="s">
        <v>781</v>
      </c>
      <c r="D1825" s="9" t="s">
        <v>226</v>
      </c>
      <c r="E1825" s="9" t="s">
        <v>224</v>
      </c>
      <c r="F1825" s="9" t="s">
        <v>5</v>
      </c>
      <c r="G1825" s="9" t="s">
        <v>354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60"/>
        <v>24_120-125</v>
      </c>
      <c r="O1825" s="17" t="str">
        <f t="shared" si="161"/>
        <v>12_120-130</v>
      </c>
      <c r="P1825" s="17" t="str">
        <f t="shared" si="162"/>
        <v>08_80&gt;</v>
      </c>
      <c r="Q1825" s="9" t="s">
        <v>974</v>
      </c>
      <c r="R1825" s="9" t="s">
        <v>969</v>
      </c>
      <c r="S1825" s="9">
        <f t="shared" si="163"/>
        <v>33497320</v>
      </c>
      <c r="T1825" s="9">
        <f t="shared" si="164"/>
        <v>443673</v>
      </c>
    </row>
    <row r="1826" spans="1:20" x14ac:dyDescent="0.25">
      <c r="A1826" s="9">
        <v>131</v>
      </c>
      <c r="B1826" s="9" t="s">
        <v>15</v>
      </c>
      <c r="C1826" s="9" t="s">
        <v>782</v>
      </c>
      <c r="D1826" s="9" t="s">
        <v>225</v>
      </c>
      <c r="E1826" s="9" t="s">
        <v>224</v>
      </c>
      <c r="F1826" s="9" t="s">
        <v>5</v>
      </c>
      <c r="G1826" s="9" t="s">
        <v>525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60"/>
        <v>16_80-85</v>
      </c>
      <c r="O1826" s="17" t="str">
        <f t="shared" si="161"/>
        <v>8_80-90</v>
      </c>
      <c r="P1826" s="17" t="str">
        <f t="shared" si="162"/>
        <v>08_80&gt;</v>
      </c>
      <c r="Q1826" s="9" t="s">
        <v>974</v>
      </c>
      <c r="R1826" s="9" t="s">
        <v>969</v>
      </c>
      <c r="S1826" s="9">
        <f t="shared" si="163"/>
        <v>11029283</v>
      </c>
      <c r="T1826" s="9">
        <f t="shared" si="164"/>
        <v>146083</v>
      </c>
    </row>
    <row r="1827" spans="1:20" x14ac:dyDescent="0.25">
      <c r="A1827" s="9">
        <v>19</v>
      </c>
      <c r="B1827" s="9" t="s">
        <v>16</v>
      </c>
      <c r="C1827" s="9" t="s">
        <v>566</v>
      </c>
      <c r="D1827" s="9" t="s">
        <v>226</v>
      </c>
      <c r="E1827" s="9" t="s">
        <v>224</v>
      </c>
      <c r="F1827" s="9" t="s">
        <v>1</v>
      </c>
      <c r="G1827" s="9" t="s">
        <v>306</v>
      </c>
      <c r="H1827" s="9" t="s">
        <v>841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60"/>
        <v>22_110-115</v>
      </c>
      <c r="O1827" s="17" t="str">
        <f t="shared" si="161"/>
        <v>11_110-120</v>
      </c>
      <c r="P1827" s="17" t="str">
        <f t="shared" si="162"/>
        <v>08_80&gt;</v>
      </c>
      <c r="Q1827" s="9" t="s">
        <v>974</v>
      </c>
      <c r="R1827" s="9" t="s">
        <v>969</v>
      </c>
      <c r="S1827" s="9">
        <f t="shared" si="163"/>
        <v>2133719</v>
      </c>
      <c r="T1827" s="9">
        <f t="shared" si="164"/>
        <v>28261</v>
      </c>
    </row>
    <row r="1828" spans="1:20" x14ac:dyDescent="0.25">
      <c r="A1828" s="9">
        <v>51</v>
      </c>
      <c r="B1828" s="9" t="s">
        <v>16</v>
      </c>
      <c r="C1828" s="9" t="s">
        <v>388</v>
      </c>
      <c r="D1828" s="9" t="s">
        <v>226</v>
      </c>
      <c r="E1828" s="9" t="s">
        <v>224</v>
      </c>
      <c r="F1828" s="9" t="s">
        <v>1</v>
      </c>
      <c r="G1828" s="9" t="s">
        <v>306</v>
      </c>
      <c r="H1828" s="9" t="s">
        <v>222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60"/>
        <v>16_80-85</v>
      </c>
      <c r="O1828" s="17" t="str">
        <f t="shared" si="161"/>
        <v>8_80-90</v>
      </c>
      <c r="P1828" s="17" t="str">
        <f t="shared" si="162"/>
        <v>08_80&gt;</v>
      </c>
      <c r="Q1828" s="9" t="s">
        <v>974</v>
      </c>
      <c r="R1828" s="9" t="s">
        <v>969</v>
      </c>
      <c r="S1828" s="9">
        <f t="shared" si="163"/>
        <v>4124115</v>
      </c>
      <c r="T1828" s="9">
        <f t="shared" si="164"/>
        <v>54624</v>
      </c>
    </row>
    <row r="1829" spans="1:20" x14ac:dyDescent="0.25">
      <c r="A1829" s="9">
        <v>8</v>
      </c>
      <c r="B1829" s="9" t="s">
        <v>16</v>
      </c>
      <c r="C1829" s="9" t="s">
        <v>439</v>
      </c>
      <c r="D1829" s="9" t="s">
        <v>226</v>
      </c>
      <c r="E1829" s="9" t="s">
        <v>224</v>
      </c>
      <c r="F1829" s="9" t="s">
        <v>5</v>
      </c>
      <c r="G1829" s="9" t="s">
        <v>354</v>
      </c>
      <c r="H1829" s="9" t="s">
        <v>346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60"/>
        <v>38_190-195</v>
      </c>
      <c r="O1829" s="17" t="str">
        <f t="shared" si="161"/>
        <v>19_190-200</v>
      </c>
      <c r="P1829" s="17" t="str">
        <f t="shared" si="162"/>
        <v>08_80&gt;</v>
      </c>
      <c r="Q1829" s="9" t="s">
        <v>974</v>
      </c>
      <c r="R1829" s="9" t="s">
        <v>969</v>
      </c>
      <c r="S1829" s="9">
        <f t="shared" si="163"/>
        <v>1553832</v>
      </c>
      <c r="T1829" s="9">
        <f t="shared" si="164"/>
        <v>20581</v>
      </c>
    </row>
    <row r="1830" spans="1:20" x14ac:dyDescent="0.25">
      <c r="A1830" s="9">
        <v>7</v>
      </c>
      <c r="B1830" s="9" t="s">
        <v>16</v>
      </c>
      <c r="C1830" s="9" t="s">
        <v>959</v>
      </c>
      <c r="D1830" s="9" t="s">
        <v>226</v>
      </c>
      <c r="E1830" s="9" t="s">
        <v>224</v>
      </c>
      <c r="F1830" s="9" t="s">
        <v>5</v>
      </c>
      <c r="G1830" s="9" t="s">
        <v>354</v>
      </c>
      <c r="H1830" s="9" t="s">
        <v>346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60"/>
        <v>33_165-170</v>
      </c>
      <c r="O1830" s="17" t="str">
        <f t="shared" si="161"/>
        <v>16_160-170</v>
      </c>
      <c r="P1830" s="17" t="str">
        <f t="shared" si="162"/>
        <v>08_80&gt;</v>
      </c>
      <c r="Q1830" s="9" t="s">
        <v>974</v>
      </c>
      <c r="R1830" s="9" t="s">
        <v>969</v>
      </c>
      <c r="S1830" s="9">
        <f t="shared" si="163"/>
        <v>1178100</v>
      </c>
      <c r="T1830" s="9">
        <f t="shared" si="164"/>
        <v>15604</v>
      </c>
    </row>
    <row r="1831" spans="1:20" x14ac:dyDescent="0.25">
      <c r="A1831" s="9">
        <v>42</v>
      </c>
      <c r="B1831" s="9" t="s">
        <v>16</v>
      </c>
      <c r="C1831" s="9" t="s">
        <v>783</v>
      </c>
      <c r="D1831" s="9" t="s">
        <v>226</v>
      </c>
      <c r="E1831" s="9" t="s">
        <v>224</v>
      </c>
      <c r="F1831" s="9" t="s">
        <v>5</v>
      </c>
      <c r="G1831" s="9" t="s">
        <v>354</v>
      </c>
      <c r="H1831" s="9" t="s">
        <v>784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60"/>
        <v>47_235-240</v>
      </c>
      <c r="O1831" s="17" t="str">
        <f t="shared" si="161"/>
        <v>23_230-240</v>
      </c>
      <c r="P1831" s="17" t="str">
        <f t="shared" si="162"/>
        <v>08_80&gt;</v>
      </c>
      <c r="Q1831" s="9" t="s">
        <v>974</v>
      </c>
      <c r="R1831" s="9" t="s">
        <v>969</v>
      </c>
      <c r="S1831" s="9">
        <f t="shared" si="163"/>
        <v>9925482</v>
      </c>
      <c r="T1831" s="9">
        <f t="shared" si="164"/>
        <v>131463</v>
      </c>
    </row>
    <row r="1832" spans="1:20" x14ac:dyDescent="0.25">
      <c r="A1832" s="9">
        <v>15</v>
      </c>
      <c r="B1832" s="9" t="s">
        <v>16</v>
      </c>
      <c r="C1832" s="9" t="s">
        <v>960</v>
      </c>
      <c r="D1832" s="9" t="s">
        <v>226</v>
      </c>
      <c r="E1832" s="9" t="s">
        <v>224</v>
      </c>
      <c r="F1832" s="9" t="s">
        <v>5</v>
      </c>
      <c r="G1832" s="9" t="s">
        <v>354</v>
      </c>
      <c r="H1832" s="9" t="s">
        <v>784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60"/>
        <v>36_180-185</v>
      </c>
      <c r="O1832" s="17" t="str">
        <f t="shared" si="161"/>
        <v>18_180-190</v>
      </c>
      <c r="P1832" s="17" t="str">
        <f t="shared" si="162"/>
        <v>08_80&gt;</v>
      </c>
      <c r="Q1832" s="9" t="s">
        <v>974</v>
      </c>
      <c r="R1832" s="9" t="s">
        <v>969</v>
      </c>
      <c r="S1832" s="9">
        <f t="shared" si="163"/>
        <v>2764500</v>
      </c>
      <c r="T1832" s="9">
        <f t="shared" si="164"/>
        <v>36616</v>
      </c>
    </row>
    <row r="1833" spans="1:20" x14ac:dyDescent="0.25">
      <c r="A1833" s="9">
        <v>6</v>
      </c>
      <c r="B1833" s="9" t="s">
        <v>16</v>
      </c>
      <c r="C1833" s="9" t="s">
        <v>481</v>
      </c>
      <c r="D1833" s="9" t="s">
        <v>226</v>
      </c>
      <c r="E1833" s="9" t="s">
        <v>224</v>
      </c>
      <c r="F1833" s="9" t="s">
        <v>5</v>
      </c>
      <c r="G1833" s="9" t="s">
        <v>354</v>
      </c>
      <c r="H1833" s="9" t="s">
        <v>154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60"/>
        <v>23_115-120</v>
      </c>
      <c r="O1833" s="17" t="str">
        <f t="shared" si="161"/>
        <v>11_110-120</v>
      </c>
      <c r="P1833" s="17" t="str">
        <f t="shared" si="162"/>
        <v>08_80&gt;</v>
      </c>
      <c r="Q1833" s="9" t="s">
        <v>974</v>
      </c>
      <c r="R1833" s="9" t="s">
        <v>969</v>
      </c>
      <c r="S1833" s="9">
        <f t="shared" si="163"/>
        <v>714120</v>
      </c>
      <c r="T1833" s="9">
        <f t="shared" si="164"/>
        <v>9459</v>
      </c>
    </row>
    <row r="1834" spans="1:20" x14ac:dyDescent="0.25">
      <c r="A1834" s="9">
        <v>8</v>
      </c>
      <c r="B1834" s="9" t="s">
        <v>16</v>
      </c>
      <c r="C1834" s="9" t="s">
        <v>482</v>
      </c>
      <c r="D1834" s="9" t="s">
        <v>226</v>
      </c>
      <c r="E1834" s="9" t="s">
        <v>224</v>
      </c>
      <c r="F1834" s="9" t="s">
        <v>5</v>
      </c>
      <c r="G1834" s="9" t="s">
        <v>354</v>
      </c>
      <c r="H1834" s="9" t="s">
        <v>346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65">CONCATENATE(ROUNDDOWN(M1834/5000,0),"_",ROUNDDOWN(M1834/5000,0)*5,"-",ROUNDUP((M1834+1)/5000,0)*5)</f>
        <v>54_270-275</v>
      </c>
      <c r="O1834" s="17" t="str">
        <f t="shared" ref="O1834:O1891" si="166">CONCATENATE(ROUNDDOWN(M1834/10000,0),"_",ROUNDDOWN(M1834/10000,0)*10,"-",ROUNDUP((M1834+1)/10000,0)*10)</f>
        <v>27_270-280</v>
      </c>
      <c r="P1834" s="17" t="str">
        <f t="shared" ref="P1834:P1891" si="167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974</v>
      </c>
      <c r="R1834" s="9" t="s">
        <v>969</v>
      </c>
      <c r="S1834" s="9">
        <f t="shared" ref="S1834:S1891" si="168">M1834*A1834</f>
        <v>2160008</v>
      </c>
      <c r="T1834" s="9">
        <f t="shared" ref="T1834:T1891" si="169">ROUND(S1834/75.5,0)</f>
        <v>28609</v>
      </c>
    </row>
    <row r="1835" spans="1:20" x14ac:dyDescent="0.25">
      <c r="A1835" s="9">
        <v>4</v>
      </c>
      <c r="B1835" s="9" t="s">
        <v>16</v>
      </c>
      <c r="C1835" s="9" t="s">
        <v>381</v>
      </c>
      <c r="D1835" s="9" t="s">
        <v>226</v>
      </c>
      <c r="E1835" s="9" t="s">
        <v>224</v>
      </c>
      <c r="F1835" s="9" t="s">
        <v>5</v>
      </c>
      <c r="G1835" s="9" t="s">
        <v>354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65"/>
        <v>26_130-135</v>
      </c>
      <c r="O1835" s="17" t="str">
        <f t="shared" si="166"/>
        <v>13_130-140</v>
      </c>
      <c r="P1835" s="17" t="str">
        <f t="shared" si="167"/>
        <v>08_80&gt;</v>
      </c>
      <c r="Q1835" s="9" t="s">
        <v>974</v>
      </c>
      <c r="R1835" s="9" t="s">
        <v>969</v>
      </c>
      <c r="S1835" s="9">
        <f t="shared" si="168"/>
        <v>539960</v>
      </c>
      <c r="T1835" s="9">
        <f t="shared" si="169"/>
        <v>7152</v>
      </c>
    </row>
    <row r="1836" spans="1:20" x14ac:dyDescent="0.25">
      <c r="A1836" s="9">
        <v>87</v>
      </c>
      <c r="B1836" s="9" t="s">
        <v>16</v>
      </c>
      <c r="C1836" s="9" t="s">
        <v>389</v>
      </c>
      <c r="D1836" s="9" t="s">
        <v>229</v>
      </c>
      <c r="E1836" s="9" t="s">
        <v>224</v>
      </c>
      <c r="F1836" s="9" t="s">
        <v>5</v>
      </c>
      <c r="G1836" s="9" t="s">
        <v>170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65"/>
        <v>12_60-65</v>
      </c>
      <c r="O1836" s="17" t="str">
        <f t="shared" si="166"/>
        <v>6_60-70</v>
      </c>
      <c r="P1836" s="17" t="str">
        <f t="shared" si="167"/>
        <v>06_60-70</v>
      </c>
      <c r="Q1836" s="9" t="s">
        <v>974</v>
      </c>
      <c r="R1836" s="9" t="s">
        <v>969</v>
      </c>
      <c r="S1836" s="9">
        <f t="shared" si="168"/>
        <v>5541291</v>
      </c>
      <c r="T1836" s="9">
        <f t="shared" si="169"/>
        <v>73395</v>
      </c>
    </row>
    <row r="1837" spans="1:20" x14ac:dyDescent="0.25">
      <c r="A1837" s="9">
        <v>49</v>
      </c>
      <c r="B1837" s="9" t="s">
        <v>16</v>
      </c>
      <c r="C1837" s="9" t="s">
        <v>568</v>
      </c>
      <c r="D1837" s="9" t="s">
        <v>229</v>
      </c>
      <c r="E1837" s="9" t="s">
        <v>224</v>
      </c>
      <c r="F1837" s="9" t="s">
        <v>5</v>
      </c>
      <c r="G1837" s="9" t="s">
        <v>525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65"/>
        <v>14_70-75</v>
      </c>
      <c r="O1837" s="17" t="str">
        <f t="shared" si="166"/>
        <v>7_70-80</v>
      </c>
      <c r="P1837" s="17" t="str">
        <f t="shared" si="167"/>
        <v>07_70-80</v>
      </c>
      <c r="Q1837" s="9" t="s">
        <v>974</v>
      </c>
      <c r="R1837" s="9" t="s">
        <v>969</v>
      </c>
      <c r="S1837" s="9">
        <f t="shared" si="168"/>
        <v>3527314</v>
      </c>
      <c r="T1837" s="9">
        <f t="shared" si="169"/>
        <v>46719</v>
      </c>
    </row>
    <row r="1838" spans="1:20" x14ac:dyDescent="0.25">
      <c r="A1838" s="9">
        <v>21</v>
      </c>
      <c r="B1838" s="9" t="s">
        <v>16</v>
      </c>
      <c r="C1838" s="9" t="s">
        <v>961</v>
      </c>
      <c r="D1838" s="9" t="s">
        <v>229</v>
      </c>
      <c r="E1838" s="9" t="s">
        <v>224</v>
      </c>
      <c r="F1838" s="9" t="s">
        <v>5</v>
      </c>
      <c r="G1838" s="9" t="s">
        <v>525</v>
      </c>
      <c r="H1838" s="9" t="s">
        <v>570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65"/>
        <v>16_80-85</v>
      </c>
      <c r="O1838" s="17" t="str">
        <f t="shared" si="166"/>
        <v>8_80-90</v>
      </c>
      <c r="P1838" s="17" t="str">
        <f t="shared" si="167"/>
        <v>08_80&gt;</v>
      </c>
      <c r="Q1838" s="9" t="s">
        <v>974</v>
      </c>
      <c r="R1838" s="9" t="s">
        <v>969</v>
      </c>
      <c r="S1838" s="9">
        <f t="shared" si="168"/>
        <v>1703163</v>
      </c>
      <c r="T1838" s="9">
        <f t="shared" si="169"/>
        <v>22558</v>
      </c>
    </row>
    <row r="1839" spans="1:20" x14ac:dyDescent="0.25">
      <c r="A1839" s="9">
        <v>9</v>
      </c>
      <c r="B1839" s="9" t="s">
        <v>16</v>
      </c>
      <c r="C1839" s="9" t="s">
        <v>440</v>
      </c>
      <c r="D1839" s="9" t="s">
        <v>229</v>
      </c>
      <c r="E1839" s="9" t="s">
        <v>224</v>
      </c>
      <c r="F1839" s="9" t="s">
        <v>1</v>
      </c>
      <c r="G1839" s="9" t="s">
        <v>306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65"/>
        <v>11_55-60</v>
      </c>
      <c r="O1839" s="17" t="str">
        <f t="shared" si="166"/>
        <v>5_50-60</v>
      </c>
      <c r="P1839" s="17" t="str">
        <f t="shared" si="167"/>
        <v>05_50-60</v>
      </c>
      <c r="Q1839" s="9" t="s">
        <v>974</v>
      </c>
      <c r="R1839" s="9" t="s">
        <v>969</v>
      </c>
      <c r="S1839" s="9">
        <f t="shared" si="168"/>
        <v>506205</v>
      </c>
      <c r="T1839" s="9">
        <f t="shared" si="169"/>
        <v>6705</v>
      </c>
    </row>
    <row r="1840" spans="1:20" x14ac:dyDescent="0.25">
      <c r="A1840" s="9">
        <v>2</v>
      </c>
      <c r="B1840" s="9" t="s">
        <v>16</v>
      </c>
      <c r="C1840" s="9" t="s">
        <v>962</v>
      </c>
      <c r="D1840" s="9" t="s">
        <v>223</v>
      </c>
      <c r="E1840" s="9" t="s">
        <v>224</v>
      </c>
      <c r="F1840" s="9" t="s">
        <v>5</v>
      </c>
      <c r="G1840" s="9" t="s">
        <v>170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65"/>
        <v>15_75-80</v>
      </c>
      <c r="O1840" s="17" t="str">
        <f t="shared" si="166"/>
        <v>7_70-80</v>
      </c>
      <c r="P1840" s="17" t="str">
        <f t="shared" si="167"/>
        <v>07_70-80</v>
      </c>
      <c r="Q1840" s="9" t="s">
        <v>974</v>
      </c>
      <c r="R1840" s="9" t="s">
        <v>969</v>
      </c>
      <c r="S1840" s="9">
        <f t="shared" si="168"/>
        <v>154814</v>
      </c>
      <c r="T1840" s="9">
        <f t="shared" si="169"/>
        <v>2051</v>
      </c>
    </row>
    <row r="1841" spans="1:20" x14ac:dyDescent="0.25">
      <c r="A1841" s="9">
        <v>240</v>
      </c>
      <c r="B1841" s="9" t="s">
        <v>16</v>
      </c>
      <c r="C1841" s="9" t="s">
        <v>786</v>
      </c>
      <c r="D1841" s="9" t="s">
        <v>225</v>
      </c>
      <c r="E1841" s="9" t="s">
        <v>224</v>
      </c>
      <c r="F1841" s="9" t="s">
        <v>5</v>
      </c>
      <c r="G1841" s="9" t="s">
        <v>525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65"/>
        <v>13_65-70</v>
      </c>
      <c r="O1841" s="17" t="str">
        <f t="shared" si="166"/>
        <v>6_60-70</v>
      </c>
      <c r="P1841" s="17" t="str">
        <f t="shared" si="167"/>
        <v>06_60-70</v>
      </c>
      <c r="Q1841" s="9" t="s">
        <v>974</v>
      </c>
      <c r="R1841" s="9" t="s">
        <v>969</v>
      </c>
      <c r="S1841" s="9">
        <f t="shared" si="168"/>
        <v>16797600</v>
      </c>
      <c r="T1841" s="9">
        <f t="shared" si="169"/>
        <v>222485</v>
      </c>
    </row>
    <row r="1842" spans="1:20" x14ac:dyDescent="0.25">
      <c r="A1842" s="9">
        <v>2</v>
      </c>
      <c r="B1842" s="9" t="s">
        <v>16</v>
      </c>
      <c r="C1842" s="9" t="s">
        <v>569</v>
      </c>
      <c r="D1842" s="9" t="s">
        <v>223</v>
      </c>
      <c r="E1842" s="9" t="s">
        <v>224</v>
      </c>
      <c r="F1842" s="9" t="s">
        <v>5</v>
      </c>
      <c r="G1842" s="9" t="s">
        <v>525</v>
      </c>
      <c r="H1842" s="9" t="s">
        <v>570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65"/>
        <v>28_140-145</v>
      </c>
      <c r="O1842" s="17" t="str">
        <f t="shared" si="166"/>
        <v>14_140-150</v>
      </c>
      <c r="P1842" s="17" t="str">
        <f t="shared" si="167"/>
        <v>08_80&gt;</v>
      </c>
      <c r="Q1842" s="9" t="s">
        <v>974</v>
      </c>
      <c r="R1842" s="9" t="s">
        <v>969</v>
      </c>
      <c r="S1842" s="9">
        <f t="shared" si="168"/>
        <v>281656</v>
      </c>
      <c r="T1842" s="9">
        <f t="shared" si="169"/>
        <v>3731</v>
      </c>
    </row>
    <row r="1843" spans="1:20" x14ac:dyDescent="0.25">
      <c r="A1843" s="9">
        <v>2</v>
      </c>
      <c r="B1843" s="9" t="s">
        <v>16</v>
      </c>
      <c r="C1843" s="9" t="s">
        <v>382</v>
      </c>
      <c r="D1843" s="9" t="s">
        <v>226</v>
      </c>
      <c r="E1843" s="9" t="s">
        <v>224</v>
      </c>
      <c r="F1843" s="9" t="s">
        <v>5</v>
      </c>
      <c r="G1843" s="9" t="s">
        <v>354</v>
      </c>
      <c r="H1843" s="9" t="s">
        <v>346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65"/>
        <v>33_165-170</v>
      </c>
      <c r="O1843" s="17" t="str">
        <f t="shared" si="166"/>
        <v>16_160-170</v>
      </c>
      <c r="P1843" s="17" t="str">
        <f t="shared" si="167"/>
        <v>08_80&gt;</v>
      </c>
      <c r="Q1843" s="9" t="s">
        <v>974</v>
      </c>
      <c r="R1843" s="9" t="s">
        <v>969</v>
      </c>
      <c r="S1843" s="9">
        <f t="shared" si="168"/>
        <v>333206</v>
      </c>
      <c r="T1843" s="9">
        <f t="shared" si="169"/>
        <v>4413</v>
      </c>
    </row>
    <row r="1844" spans="1:20" x14ac:dyDescent="0.25">
      <c r="A1844" s="9">
        <v>31</v>
      </c>
      <c r="B1844" s="9" t="s">
        <v>16</v>
      </c>
      <c r="C1844" s="9" t="s">
        <v>789</v>
      </c>
      <c r="D1844" s="9" t="s">
        <v>226</v>
      </c>
      <c r="E1844" s="9" t="s">
        <v>224</v>
      </c>
      <c r="F1844" s="9" t="s">
        <v>5</v>
      </c>
      <c r="G1844" s="9" t="s">
        <v>354</v>
      </c>
      <c r="H1844" s="9" t="s">
        <v>790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65"/>
        <v>50_250-255</v>
      </c>
      <c r="O1844" s="17" t="str">
        <f t="shared" si="166"/>
        <v>25_250-260</v>
      </c>
      <c r="P1844" s="17" t="str">
        <f t="shared" si="167"/>
        <v>08_80&gt;</v>
      </c>
      <c r="Q1844" s="9" t="s">
        <v>974</v>
      </c>
      <c r="R1844" s="9" t="s">
        <v>969</v>
      </c>
      <c r="S1844" s="9">
        <f t="shared" si="168"/>
        <v>7765345</v>
      </c>
      <c r="T1844" s="9">
        <f t="shared" si="169"/>
        <v>102852</v>
      </c>
    </row>
    <row r="1845" spans="1:20" x14ac:dyDescent="0.25">
      <c r="A1845" s="9">
        <v>36</v>
      </c>
      <c r="B1845" s="9" t="s">
        <v>16</v>
      </c>
      <c r="C1845" s="9" t="s">
        <v>791</v>
      </c>
      <c r="D1845" s="9" t="s">
        <v>226</v>
      </c>
      <c r="E1845" s="9" t="s">
        <v>224</v>
      </c>
      <c r="F1845" s="9" t="s">
        <v>5</v>
      </c>
      <c r="G1845" s="9" t="s">
        <v>354</v>
      </c>
      <c r="H1845" s="9" t="s">
        <v>674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65"/>
        <v>56_280-285</v>
      </c>
      <c r="O1845" s="17" t="str">
        <f t="shared" si="166"/>
        <v>28_280-290</v>
      </c>
      <c r="P1845" s="17" t="str">
        <f t="shared" si="167"/>
        <v>08_80&gt;</v>
      </c>
      <c r="Q1845" s="9" t="s">
        <v>974</v>
      </c>
      <c r="R1845" s="9" t="s">
        <v>969</v>
      </c>
      <c r="S1845" s="9">
        <f t="shared" si="168"/>
        <v>10259640</v>
      </c>
      <c r="T1845" s="9">
        <f t="shared" si="169"/>
        <v>135889</v>
      </c>
    </row>
    <row r="1846" spans="1:20" x14ac:dyDescent="0.25">
      <c r="A1846" s="9">
        <v>1339</v>
      </c>
      <c r="B1846" s="9" t="s">
        <v>16</v>
      </c>
      <c r="C1846" s="9" t="s">
        <v>84</v>
      </c>
      <c r="D1846" s="9" t="s">
        <v>226</v>
      </c>
      <c r="E1846" s="9" t="s">
        <v>224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65"/>
        <v>13_65-70</v>
      </c>
      <c r="O1846" s="17" t="str">
        <f t="shared" si="166"/>
        <v>6_60-70</v>
      </c>
      <c r="P1846" s="17" t="str">
        <f t="shared" si="167"/>
        <v>06_60-70</v>
      </c>
      <c r="Q1846" s="9" t="s">
        <v>974</v>
      </c>
      <c r="R1846" s="9" t="s">
        <v>969</v>
      </c>
      <c r="S1846" s="9">
        <f t="shared" si="168"/>
        <v>92172743</v>
      </c>
      <c r="T1846" s="9">
        <f t="shared" si="169"/>
        <v>1220831</v>
      </c>
    </row>
    <row r="1847" spans="1:20" x14ac:dyDescent="0.25">
      <c r="A1847" s="9">
        <v>620</v>
      </c>
      <c r="B1847" s="9" t="s">
        <v>16</v>
      </c>
      <c r="C1847" s="9" t="s">
        <v>383</v>
      </c>
      <c r="D1847" s="9" t="s">
        <v>226</v>
      </c>
      <c r="E1847" s="9" t="s">
        <v>224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65"/>
        <v>16_80-85</v>
      </c>
      <c r="O1847" s="17" t="str">
        <f t="shared" si="166"/>
        <v>8_80-90</v>
      </c>
      <c r="P1847" s="17" t="str">
        <f t="shared" si="167"/>
        <v>08_80&gt;</v>
      </c>
      <c r="Q1847" s="9" t="s">
        <v>974</v>
      </c>
      <c r="R1847" s="9" t="s">
        <v>969</v>
      </c>
      <c r="S1847" s="9">
        <f t="shared" si="168"/>
        <v>51323600</v>
      </c>
      <c r="T1847" s="9">
        <f t="shared" si="169"/>
        <v>679783</v>
      </c>
    </row>
    <row r="1848" spans="1:20" x14ac:dyDescent="0.25">
      <c r="A1848" s="9">
        <v>591</v>
      </c>
      <c r="B1848" s="9" t="s">
        <v>16</v>
      </c>
      <c r="C1848" s="9" t="s">
        <v>792</v>
      </c>
      <c r="D1848" s="9" t="s">
        <v>226</v>
      </c>
      <c r="E1848" s="9" t="s">
        <v>224</v>
      </c>
      <c r="F1848" s="9" t="s">
        <v>5</v>
      </c>
      <c r="G1848" s="9" t="s">
        <v>354</v>
      </c>
      <c r="H1848" s="9" t="s">
        <v>793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65"/>
        <v>20_100-105</v>
      </c>
      <c r="O1848" s="17" t="str">
        <f t="shared" si="166"/>
        <v>10_100-110</v>
      </c>
      <c r="P1848" s="17" t="str">
        <f t="shared" si="167"/>
        <v>08_80&gt;</v>
      </c>
      <c r="Q1848" s="9" t="s">
        <v>974</v>
      </c>
      <c r="R1848" s="9" t="s">
        <v>969</v>
      </c>
      <c r="S1848" s="9">
        <f t="shared" si="168"/>
        <v>60868863</v>
      </c>
      <c r="T1848" s="9">
        <f t="shared" si="169"/>
        <v>806210</v>
      </c>
    </row>
    <row r="1849" spans="1:20" x14ac:dyDescent="0.25">
      <c r="A1849" s="9">
        <v>1046</v>
      </c>
      <c r="B1849" s="9" t="s">
        <v>16</v>
      </c>
      <c r="C1849" s="9" t="s">
        <v>105</v>
      </c>
      <c r="D1849" s="9" t="s">
        <v>226</v>
      </c>
      <c r="E1849" s="9" t="s">
        <v>224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65"/>
        <v>16_80-85</v>
      </c>
      <c r="O1849" s="17" t="str">
        <f t="shared" si="166"/>
        <v>8_80-90</v>
      </c>
      <c r="P1849" s="17" t="str">
        <f t="shared" si="167"/>
        <v>08_80&gt;</v>
      </c>
      <c r="Q1849" s="9" t="s">
        <v>974</v>
      </c>
      <c r="R1849" s="9" t="s">
        <v>969</v>
      </c>
      <c r="S1849" s="9">
        <f t="shared" si="168"/>
        <v>86265712</v>
      </c>
      <c r="T1849" s="9">
        <f t="shared" si="169"/>
        <v>1142592</v>
      </c>
    </row>
    <row r="1850" spans="1:20" x14ac:dyDescent="0.25">
      <c r="A1850" s="9">
        <v>150</v>
      </c>
      <c r="B1850" s="9" t="s">
        <v>16</v>
      </c>
      <c r="C1850" s="9" t="s">
        <v>794</v>
      </c>
      <c r="D1850" s="9" t="s">
        <v>226</v>
      </c>
      <c r="E1850" s="9" t="s">
        <v>224</v>
      </c>
      <c r="F1850" s="9" t="s">
        <v>5</v>
      </c>
      <c r="G1850" s="9" t="s">
        <v>354</v>
      </c>
      <c r="H1850" s="9" t="s">
        <v>793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65"/>
        <v>26_130-135</v>
      </c>
      <c r="O1850" s="17" t="str">
        <f t="shared" si="166"/>
        <v>13_130-140</v>
      </c>
      <c r="P1850" s="17" t="str">
        <f t="shared" si="167"/>
        <v>08_80&gt;</v>
      </c>
      <c r="Q1850" s="9" t="s">
        <v>974</v>
      </c>
      <c r="R1850" s="9" t="s">
        <v>969</v>
      </c>
      <c r="S1850" s="9">
        <f t="shared" si="168"/>
        <v>19698900</v>
      </c>
      <c r="T1850" s="9">
        <f t="shared" si="169"/>
        <v>260913</v>
      </c>
    </row>
    <row r="1851" spans="1:20" x14ac:dyDescent="0.25">
      <c r="A1851" s="9">
        <v>198</v>
      </c>
      <c r="B1851" s="9" t="s">
        <v>16</v>
      </c>
      <c r="C1851" s="9" t="s">
        <v>347</v>
      </c>
      <c r="D1851" s="9" t="s">
        <v>226</v>
      </c>
      <c r="E1851" s="9" t="s">
        <v>224</v>
      </c>
      <c r="F1851" s="9" t="s">
        <v>5</v>
      </c>
      <c r="G1851" s="9" t="s">
        <v>354</v>
      </c>
      <c r="H1851" s="9" t="s">
        <v>198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65"/>
        <v>17_85-90</v>
      </c>
      <c r="O1851" s="17" t="str">
        <f t="shared" si="166"/>
        <v>8_80-90</v>
      </c>
      <c r="P1851" s="17" t="str">
        <f t="shared" si="167"/>
        <v>08_80&gt;</v>
      </c>
      <c r="Q1851" s="9" t="s">
        <v>974</v>
      </c>
      <c r="R1851" s="9" t="s">
        <v>969</v>
      </c>
      <c r="S1851" s="9">
        <f t="shared" si="168"/>
        <v>17118486</v>
      </c>
      <c r="T1851" s="9">
        <f t="shared" si="169"/>
        <v>226735</v>
      </c>
    </row>
    <row r="1852" spans="1:20" x14ac:dyDescent="0.25">
      <c r="A1852" s="9">
        <v>43</v>
      </c>
      <c r="B1852" s="9" t="s">
        <v>16</v>
      </c>
      <c r="C1852" s="9" t="s">
        <v>169</v>
      </c>
      <c r="D1852" s="9" t="s">
        <v>226</v>
      </c>
      <c r="E1852" s="9" t="s">
        <v>224</v>
      </c>
      <c r="F1852" s="9" t="s">
        <v>5</v>
      </c>
      <c r="G1852" s="9" t="s">
        <v>75</v>
      </c>
      <c r="H1852" s="9" t="s">
        <v>149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65"/>
        <v>18_90-95</v>
      </c>
      <c r="O1852" s="17" t="str">
        <f t="shared" si="166"/>
        <v>9_90-100</v>
      </c>
      <c r="P1852" s="17" t="str">
        <f t="shared" si="167"/>
        <v>08_80&gt;</v>
      </c>
      <c r="Q1852" s="9" t="s">
        <v>974</v>
      </c>
      <c r="R1852" s="9" t="s">
        <v>969</v>
      </c>
      <c r="S1852" s="9">
        <f t="shared" si="168"/>
        <v>3995474</v>
      </c>
      <c r="T1852" s="9">
        <f t="shared" si="169"/>
        <v>52920</v>
      </c>
    </row>
    <row r="1853" spans="1:20" x14ac:dyDescent="0.25">
      <c r="A1853" s="9">
        <v>248</v>
      </c>
      <c r="B1853" s="9" t="s">
        <v>16</v>
      </c>
      <c r="C1853" s="9" t="s">
        <v>348</v>
      </c>
      <c r="D1853" s="9" t="s">
        <v>226</v>
      </c>
      <c r="E1853" s="9" t="s">
        <v>224</v>
      </c>
      <c r="F1853" s="9" t="s">
        <v>5</v>
      </c>
      <c r="G1853" s="9" t="s">
        <v>170</v>
      </c>
      <c r="H1853" s="9" t="s">
        <v>198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65"/>
        <v>19_95-100</v>
      </c>
      <c r="O1853" s="17" t="str">
        <f t="shared" si="166"/>
        <v>9_90-100</v>
      </c>
      <c r="P1853" s="17" t="str">
        <f t="shared" si="167"/>
        <v>08_80&gt;</v>
      </c>
      <c r="Q1853" s="9" t="s">
        <v>974</v>
      </c>
      <c r="R1853" s="9" t="s">
        <v>969</v>
      </c>
      <c r="S1853" s="9">
        <f t="shared" si="168"/>
        <v>23613072</v>
      </c>
      <c r="T1853" s="9">
        <f t="shared" si="169"/>
        <v>312756</v>
      </c>
    </row>
    <row r="1854" spans="1:20" x14ac:dyDescent="0.25">
      <c r="A1854" s="9">
        <v>37</v>
      </c>
      <c r="B1854" s="9" t="s">
        <v>16</v>
      </c>
      <c r="C1854" s="9" t="s">
        <v>384</v>
      </c>
      <c r="D1854" s="9" t="s">
        <v>226</v>
      </c>
      <c r="E1854" s="9" t="s">
        <v>224</v>
      </c>
      <c r="F1854" s="9" t="s">
        <v>5</v>
      </c>
      <c r="G1854" s="9" t="s">
        <v>354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65"/>
        <v>28_140-145</v>
      </c>
      <c r="O1854" s="17" t="str">
        <f t="shared" si="166"/>
        <v>14_140-150</v>
      </c>
      <c r="P1854" s="17" t="str">
        <f t="shared" si="167"/>
        <v>08_80&gt;</v>
      </c>
      <c r="Q1854" s="9" t="s">
        <v>974</v>
      </c>
      <c r="R1854" s="9" t="s">
        <v>969</v>
      </c>
      <c r="S1854" s="9">
        <f t="shared" si="168"/>
        <v>5318417</v>
      </c>
      <c r="T1854" s="9">
        <f t="shared" si="169"/>
        <v>70443</v>
      </c>
    </row>
    <row r="1855" spans="1:20" x14ac:dyDescent="0.25">
      <c r="A1855" s="9">
        <v>892</v>
      </c>
      <c r="B1855" s="9" t="s">
        <v>16</v>
      </c>
      <c r="C1855" s="9" t="s">
        <v>795</v>
      </c>
      <c r="D1855" s="9" t="s">
        <v>226</v>
      </c>
      <c r="E1855" s="9" t="s">
        <v>224</v>
      </c>
      <c r="F1855" s="9" t="s">
        <v>5</v>
      </c>
      <c r="G1855" s="9" t="s">
        <v>354</v>
      </c>
      <c r="H1855" s="9" t="s">
        <v>667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65"/>
        <v>31_155-160</v>
      </c>
      <c r="O1855" s="17" t="str">
        <f t="shared" si="166"/>
        <v>15_150-160</v>
      </c>
      <c r="P1855" s="17" t="str">
        <f t="shared" si="167"/>
        <v>08_80&gt;</v>
      </c>
      <c r="Q1855" s="9" t="s">
        <v>974</v>
      </c>
      <c r="R1855" s="9" t="s">
        <v>969</v>
      </c>
      <c r="S1855" s="9">
        <f t="shared" si="168"/>
        <v>142711080</v>
      </c>
      <c r="T1855" s="9">
        <f t="shared" si="169"/>
        <v>1890213</v>
      </c>
    </row>
    <row r="1856" spans="1:20" x14ac:dyDescent="0.25">
      <c r="A1856" s="9">
        <v>2</v>
      </c>
      <c r="B1856" s="9" t="s">
        <v>16</v>
      </c>
      <c r="C1856" s="9" t="s">
        <v>963</v>
      </c>
      <c r="D1856" s="9" t="s">
        <v>226</v>
      </c>
      <c r="E1856" s="9" t="s">
        <v>224</v>
      </c>
      <c r="F1856" s="9" t="s">
        <v>5</v>
      </c>
      <c r="G1856" s="9" t="s">
        <v>75</v>
      </c>
      <c r="H1856" s="9" t="s">
        <v>148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65"/>
        <v>25_125-130</v>
      </c>
      <c r="O1856" s="17" t="str">
        <f t="shared" si="166"/>
        <v>12_120-130</v>
      </c>
      <c r="P1856" s="17" t="str">
        <f t="shared" si="167"/>
        <v>08_80&gt;</v>
      </c>
      <c r="Q1856" s="9" t="s">
        <v>974</v>
      </c>
      <c r="R1856" s="9" t="s">
        <v>969</v>
      </c>
      <c r="S1856" s="9">
        <f t="shared" si="168"/>
        <v>251980</v>
      </c>
      <c r="T1856" s="9">
        <f t="shared" si="169"/>
        <v>3337</v>
      </c>
    </row>
    <row r="1857" spans="1:20" x14ac:dyDescent="0.25">
      <c r="A1857" s="9">
        <v>36</v>
      </c>
      <c r="B1857" s="9" t="s">
        <v>16</v>
      </c>
      <c r="C1857" s="9" t="s">
        <v>385</v>
      </c>
      <c r="D1857" s="9" t="s">
        <v>226</v>
      </c>
      <c r="E1857" s="9" t="s">
        <v>224</v>
      </c>
      <c r="F1857" s="9" t="s">
        <v>5</v>
      </c>
      <c r="G1857" s="9" t="s">
        <v>354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65"/>
        <v>30_150-155</v>
      </c>
      <c r="O1857" s="17" t="str">
        <f t="shared" si="166"/>
        <v>15_150-160</v>
      </c>
      <c r="P1857" s="17" t="str">
        <f t="shared" si="167"/>
        <v>08_80&gt;</v>
      </c>
      <c r="Q1857" s="9" t="s">
        <v>974</v>
      </c>
      <c r="R1857" s="9" t="s">
        <v>969</v>
      </c>
      <c r="S1857" s="9">
        <f t="shared" si="168"/>
        <v>5435640</v>
      </c>
      <c r="T1857" s="9">
        <f t="shared" si="169"/>
        <v>71995</v>
      </c>
    </row>
    <row r="1858" spans="1:20" x14ac:dyDescent="0.25">
      <c r="A1858" s="9">
        <v>150</v>
      </c>
      <c r="B1858" s="9" t="s">
        <v>16</v>
      </c>
      <c r="C1858" s="9" t="s">
        <v>796</v>
      </c>
      <c r="D1858" s="9" t="s">
        <v>226</v>
      </c>
      <c r="E1858" s="9" t="s">
        <v>224</v>
      </c>
      <c r="F1858" s="9" t="s">
        <v>5</v>
      </c>
      <c r="G1858" s="9" t="s">
        <v>354</v>
      </c>
      <c r="H1858" s="9" t="s">
        <v>797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65"/>
        <v>33_165-170</v>
      </c>
      <c r="O1858" s="17" t="str">
        <f t="shared" si="166"/>
        <v>16_160-170</v>
      </c>
      <c r="P1858" s="17" t="str">
        <f t="shared" si="167"/>
        <v>08_80&gt;</v>
      </c>
      <c r="Q1858" s="9" t="s">
        <v>974</v>
      </c>
      <c r="R1858" s="9" t="s">
        <v>969</v>
      </c>
      <c r="S1858" s="9">
        <f t="shared" si="168"/>
        <v>25309500</v>
      </c>
      <c r="T1858" s="9">
        <f t="shared" si="169"/>
        <v>335225</v>
      </c>
    </row>
    <row r="1859" spans="1:20" x14ac:dyDescent="0.25">
      <c r="A1859" s="9">
        <v>5</v>
      </c>
      <c r="B1859" s="9" t="s">
        <v>16</v>
      </c>
      <c r="C1859" s="9" t="s">
        <v>386</v>
      </c>
      <c r="D1859" s="9" t="s">
        <v>226</v>
      </c>
      <c r="E1859" s="9" t="s">
        <v>224</v>
      </c>
      <c r="F1859" s="9" t="s">
        <v>5</v>
      </c>
      <c r="G1859" s="9" t="s">
        <v>354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65"/>
        <v>42_210-215</v>
      </c>
      <c r="O1859" s="17" t="str">
        <f t="shared" si="166"/>
        <v>21_210-220</v>
      </c>
      <c r="P1859" s="17" t="str">
        <f t="shared" si="167"/>
        <v>08_80&gt;</v>
      </c>
      <c r="Q1859" s="9" t="s">
        <v>974</v>
      </c>
      <c r="R1859" s="9" t="s">
        <v>969</v>
      </c>
      <c r="S1859" s="9">
        <f t="shared" si="168"/>
        <v>1060600</v>
      </c>
      <c r="T1859" s="9">
        <f t="shared" si="169"/>
        <v>14048</v>
      </c>
    </row>
    <row r="1860" spans="1:20" x14ac:dyDescent="0.25">
      <c r="A1860" s="9">
        <v>58</v>
      </c>
      <c r="B1860" s="9" t="s">
        <v>16</v>
      </c>
      <c r="C1860" s="9" t="s">
        <v>798</v>
      </c>
      <c r="D1860" s="9" t="s">
        <v>226</v>
      </c>
      <c r="E1860" s="9" t="s">
        <v>224</v>
      </c>
      <c r="F1860" s="9" t="s">
        <v>5</v>
      </c>
      <c r="G1860" s="9" t="s">
        <v>354</v>
      </c>
      <c r="H1860" s="9" t="s">
        <v>793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65"/>
        <v>53_265-270</v>
      </c>
      <c r="O1860" s="17" t="str">
        <f t="shared" si="166"/>
        <v>26_260-270</v>
      </c>
      <c r="P1860" s="17" t="str">
        <f t="shared" si="167"/>
        <v>08_80&gt;</v>
      </c>
      <c r="Q1860" s="9" t="s">
        <v>974</v>
      </c>
      <c r="R1860" s="9" t="s">
        <v>969</v>
      </c>
      <c r="S1860" s="9">
        <f t="shared" si="168"/>
        <v>15488958</v>
      </c>
      <c r="T1860" s="9">
        <f t="shared" si="169"/>
        <v>205152</v>
      </c>
    </row>
    <row r="1861" spans="1:20" x14ac:dyDescent="0.25">
      <c r="A1861" s="9">
        <v>6</v>
      </c>
      <c r="B1861" s="9" t="s">
        <v>16</v>
      </c>
      <c r="C1861" s="9" t="s">
        <v>387</v>
      </c>
      <c r="D1861" s="9" t="s">
        <v>226</v>
      </c>
      <c r="E1861" s="9" t="s">
        <v>224</v>
      </c>
      <c r="F1861" s="9" t="s">
        <v>5</v>
      </c>
      <c r="G1861" s="9" t="s">
        <v>354</v>
      </c>
      <c r="H1861" s="9" t="s">
        <v>346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65"/>
        <v>34_170-175</v>
      </c>
      <c r="O1861" s="17" t="str">
        <f t="shared" si="166"/>
        <v>17_170-180</v>
      </c>
      <c r="P1861" s="17" t="str">
        <f t="shared" si="167"/>
        <v>08_80&gt;</v>
      </c>
      <c r="Q1861" s="9" t="s">
        <v>974</v>
      </c>
      <c r="R1861" s="9" t="s">
        <v>969</v>
      </c>
      <c r="S1861" s="9">
        <f t="shared" si="168"/>
        <v>1038150</v>
      </c>
      <c r="T1861" s="9">
        <f t="shared" si="169"/>
        <v>13750</v>
      </c>
    </row>
    <row r="1862" spans="1:20" x14ac:dyDescent="0.25">
      <c r="A1862" s="9">
        <v>1</v>
      </c>
      <c r="B1862" s="9" t="s">
        <v>16</v>
      </c>
      <c r="C1862" s="9" t="s">
        <v>799</v>
      </c>
      <c r="D1862" s="9" t="s">
        <v>226</v>
      </c>
      <c r="E1862" s="9" t="s">
        <v>224</v>
      </c>
      <c r="F1862" s="9" t="s">
        <v>5</v>
      </c>
      <c r="G1862" s="9" t="s">
        <v>354</v>
      </c>
      <c r="H1862" s="9" t="s">
        <v>346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65"/>
        <v>65_325-330</v>
      </c>
      <c r="O1862" s="17" t="str">
        <f t="shared" si="166"/>
        <v>32_320-330</v>
      </c>
      <c r="P1862" s="17" t="str">
        <f t="shared" si="167"/>
        <v>08_80&gt;</v>
      </c>
      <c r="Q1862" s="9" t="s">
        <v>974</v>
      </c>
      <c r="R1862" s="9" t="s">
        <v>969</v>
      </c>
      <c r="S1862" s="9">
        <f t="shared" si="168"/>
        <v>326990</v>
      </c>
      <c r="T1862" s="9">
        <f t="shared" si="169"/>
        <v>4331</v>
      </c>
    </row>
    <row r="1863" spans="1:20" x14ac:dyDescent="0.25">
      <c r="A1863" s="9">
        <v>12</v>
      </c>
      <c r="B1863" s="9" t="s">
        <v>16</v>
      </c>
      <c r="C1863" s="9" t="s">
        <v>878</v>
      </c>
      <c r="D1863" s="9" t="s">
        <v>231</v>
      </c>
      <c r="E1863" s="9" t="s">
        <v>224</v>
      </c>
      <c r="F1863" s="9" t="s">
        <v>5</v>
      </c>
      <c r="G1863" s="9" t="s">
        <v>354</v>
      </c>
      <c r="H1863" s="9" t="s">
        <v>879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65"/>
        <v>28_140-145</v>
      </c>
      <c r="O1863" s="17" t="str">
        <f t="shared" si="166"/>
        <v>14_140-150</v>
      </c>
      <c r="P1863" s="17" t="str">
        <f t="shared" si="167"/>
        <v>08_80&gt;</v>
      </c>
      <c r="Q1863" s="9" t="s">
        <v>974</v>
      </c>
      <c r="R1863" s="9" t="s">
        <v>969</v>
      </c>
      <c r="S1863" s="9">
        <f t="shared" si="168"/>
        <v>1739592</v>
      </c>
      <c r="T1863" s="9">
        <f t="shared" si="169"/>
        <v>23041</v>
      </c>
    </row>
    <row r="1864" spans="1:20" x14ac:dyDescent="0.25">
      <c r="A1864" s="9">
        <v>2</v>
      </c>
      <c r="B1864" s="9" t="s">
        <v>16</v>
      </c>
      <c r="C1864" s="9" t="s">
        <v>880</v>
      </c>
      <c r="D1864" s="9" t="s">
        <v>231</v>
      </c>
      <c r="E1864" s="9" t="s">
        <v>228</v>
      </c>
      <c r="F1864" s="9" t="s">
        <v>5</v>
      </c>
      <c r="G1864" s="9" t="s">
        <v>354</v>
      </c>
      <c r="H1864" s="9" t="s">
        <v>816</v>
      </c>
      <c r="I1864" s="9">
        <v>15</v>
      </c>
      <c r="J1864" s="9" t="s">
        <v>881</v>
      </c>
      <c r="L1864" s="9" t="s">
        <v>50</v>
      </c>
      <c r="M1864" s="9">
        <v>259116</v>
      </c>
      <c r="N1864" s="17" t="str">
        <f t="shared" si="165"/>
        <v>51_255-260</v>
      </c>
      <c r="O1864" s="17" t="str">
        <f t="shared" si="166"/>
        <v>25_250-260</v>
      </c>
      <c r="P1864" s="17" t="str">
        <f t="shared" si="167"/>
        <v>08_80&gt;</v>
      </c>
      <c r="Q1864" s="9" t="s">
        <v>974</v>
      </c>
      <c r="R1864" s="9" t="s">
        <v>969</v>
      </c>
      <c r="S1864" s="9">
        <f t="shared" si="168"/>
        <v>518232</v>
      </c>
      <c r="T1864" s="9">
        <f t="shared" si="169"/>
        <v>6864</v>
      </c>
    </row>
    <row r="1865" spans="1:20" x14ac:dyDescent="0.25">
      <c r="A1865" s="9">
        <v>7</v>
      </c>
      <c r="B1865" s="9" t="s">
        <v>16</v>
      </c>
      <c r="C1865" s="9" t="s">
        <v>441</v>
      </c>
      <c r="D1865" s="9" t="s">
        <v>229</v>
      </c>
      <c r="E1865" s="9" t="s">
        <v>224</v>
      </c>
      <c r="F1865" s="9" t="s">
        <v>5</v>
      </c>
      <c r="G1865" s="9" t="s">
        <v>170</v>
      </c>
      <c r="H1865" s="9" t="s">
        <v>341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65"/>
        <v>18_90-95</v>
      </c>
      <c r="O1865" s="17" t="str">
        <f t="shared" si="166"/>
        <v>9_90-100</v>
      </c>
      <c r="P1865" s="17" t="str">
        <f t="shared" si="167"/>
        <v>08_80&gt;</v>
      </c>
      <c r="Q1865" s="9" t="s">
        <v>974</v>
      </c>
      <c r="R1865" s="9" t="s">
        <v>969</v>
      </c>
      <c r="S1865" s="9">
        <f t="shared" si="168"/>
        <v>636559</v>
      </c>
      <c r="T1865" s="9">
        <f t="shared" si="169"/>
        <v>8431</v>
      </c>
    </row>
    <row r="1866" spans="1:20" x14ac:dyDescent="0.25">
      <c r="A1866" s="9">
        <v>32</v>
      </c>
      <c r="B1866" s="9" t="s">
        <v>16</v>
      </c>
      <c r="C1866" s="9" t="s">
        <v>206</v>
      </c>
      <c r="D1866" s="9" t="s">
        <v>229</v>
      </c>
      <c r="E1866" s="9" t="s">
        <v>224</v>
      </c>
      <c r="F1866" s="9" t="s">
        <v>5</v>
      </c>
      <c r="G1866" s="9" t="s">
        <v>170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65"/>
        <v>20_100-105</v>
      </c>
      <c r="O1866" s="17" t="str">
        <f t="shared" si="166"/>
        <v>10_100-110</v>
      </c>
      <c r="P1866" s="17" t="str">
        <f t="shared" si="167"/>
        <v>08_80&gt;</v>
      </c>
      <c r="Q1866" s="9" t="s">
        <v>974</v>
      </c>
      <c r="R1866" s="9" t="s">
        <v>969</v>
      </c>
      <c r="S1866" s="9">
        <f t="shared" si="168"/>
        <v>3327168</v>
      </c>
      <c r="T1866" s="9">
        <f t="shared" si="169"/>
        <v>44068</v>
      </c>
    </row>
    <row r="1867" spans="1:20" x14ac:dyDescent="0.25">
      <c r="A1867" s="9">
        <v>12</v>
      </c>
      <c r="B1867" s="9" t="s">
        <v>16</v>
      </c>
      <c r="C1867" s="9" t="s">
        <v>571</v>
      </c>
      <c r="D1867" s="9" t="s">
        <v>229</v>
      </c>
      <c r="E1867" s="9" t="s">
        <v>224</v>
      </c>
      <c r="F1867" s="9" t="s">
        <v>5</v>
      </c>
      <c r="G1867" s="9" t="s">
        <v>525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65"/>
        <v>24_120-125</v>
      </c>
      <c r="O1867" s="17" t="str">
        <f t="shared" si="166"/>
        <v>12_120-130</v>
      </c>
      <c r="P1867" s="17" t="str">
        <f t="shared" si="167"/>
        <v>08_80&gt;</v>
      </c>
      <c r="Q1867" s="9" t="s">
        <v>974</v>
      </c>
      <c r="R1867" s="9" t="s">
        <v>969</v>
      </c>
      <c r="S1867" s="9">
        <f t="shared" si="168"/>
        <v>1460556</v>
      </c>
      <c r="T1867" s="9">
        <f t="shared" si="169"/>
        <v>19345</v>
      </c>
    </row>
    <row r="1868" spans="1:20" x14ac:dyDescent="0.25">
      <c r="A1868" s="9">
        <v>59</v>
      </c>
      <c r="B1868" s="9" t="s">
        <v>16</v>
      </c>
      <c r="C1868" s="9" t="s">
        <v>964</v>
      </c>
      <c r="D1868" s="9" t="s">
        <v>229</v>
      </c>
      <c r="E1868" s="9" t="s">
        <v>224</v>
      </c>
      <c r="F1868" s="9" t="s">
        <v>5</v>
      </c>
      <c r="G1868" s="9" t="s">
        <v>525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65"/>
        <v>22_110-115</v>
      </c>
      <c r="O1868" s="17" t="str">
        <f t="shared" si="166"/>
        <v>11_110-120</v>
      </c>
      <c r="P1868" s="17" t="str">
        <f t="shared" si="167"/>
        <v>08_80&gt;</v>
      </c>
      <c r="Q1868" s="9" t="s">
        <v>974</v>
      </c>
      <c r="R1868" s="9" t="s">
        <v>969</v>
      </c>
      <c r="S1868" s="9">
        <f t="shared" si="168"/>
        <v>6784410</v>
      </c>
      <c r="T1868" s="9">
        <f t="shared" si="169"/>
        <v>89860</v>
      </c>
    </row>
    <row r="1869" spans="1:20" x14ac:dyDescent="0.25">
      <c r="A1869" s="9">
        <v>13</v>
      </c>
      <c r="B1869" s="9" t="s">
        <v>16</v>
      </c>
      <c r="C1869" s="9" t="s">
        <v>189</v>
      </c>
      <c r="D1869" s="9" t="s">
        <v>226</v>
      </c>
      <c r="E1869" s="9" t="s">
        <v>224</v>
      </c>
      <c r="F1869" s="9" t="s">
        <v>5</v>
      </c>
      <c r="G1869" s="9" t="s">
        <v>170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65"/>
        <v>19_95-100</v>
      </c>
      <c r="O1869" s="17" t="str">
        <f t="shared" si="166"/>
        <v>9_90-100</v>
      </c>
      <c r="P1869" s="17" t="str">
        <f t="shared" si="167"/>
        <v>08_80&gt;</v>
      </c>
      <c r="Q1869" s="9" t="s">
        <v>974</v>
      </c>
      <c r="R1869" s="9" t="s">
        <v>969</v>
      </c>
      <c r="S1869" s="9">
        <f t="shared" si="168"/>
        <v>1239979</v>
      </c>
      <c r="T1869" s="9">
        <f t="shared" si="169"/>
        <v>16424</v>
      </c>
    </row>
    <row r="1870" spans="1:20" x14ac:dyDescent="0.25">
      <c r="A1870" s="9">
        <v>56</v>
      </c>
      <c r="B1870" s="9" t="s">
        <v>16</v>
      </c>
      <c r="C1870" s="9" t="s">
        <v>572</v>
      </c>
      <c r="D1870" s="9" t="s">
        <v>226</v>
      </c>
      <c r="E1870" s="9" t="s">
        <v>224</v>
      </c>
      <c r="F1870" s="9" t="s">
        <v>5</v>
      </c>
      <c r="G1870" s="9" t="s">
        <v>525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65"/>
        <v>25_125-130</v>
      </c>
      <c r="O1870" s="17" t="str">
        <f t="shared" si="166"/>
        <v>12_120-130</v>
      </c>
      <c r="P1870" s="17" t="str">
        <f t="shared" si="167"/>
        <v>08_80&gt;</v>
      </c>
      <c r="Q1870" s="9" t="s">
        <v>974</v>
      </c>
      <c r="R1870" s="9" t="s">
        <v>969</v>
      </c>
      <c r="S1870" s="9">
        <f t="shared" si="168"/>
        <v>7257488</v>
      </c>
      <c r="T1870" s="9">
        <f t="shared" si="169"/>
        <v>96126</v>
      </c>
    </row>
    <row r="1871" spans="1:20" x14ac:dyDescent="0.25">
      <c r="A1871" s="9">
        <v>622</v>
      </c>
      <c r="B1871" s="9" t="s">
        <v>16</v>
      </c>
      <c r="C1871" s="9" t="s">
        <v>616</v>
      </c>
      <c r="D1871" s="9" t="s">
        <v>226</v>
      </c>
      <c r="E1871" s="9" t="s">
        <v>224</v>
      </c>
      <c r="F1871" s="9" t="s">
        <v>5</v>
      </c>
      <c r="G1871" s="9" t="s">
        <v>525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65"/>
        <v>22_110-115</v>
      </c>
      <c r="O1871" s="17" t="str">
        <f t="shared" si="166"/>
        <v>11_110-120</v>
      </c>
      <c r="P1871" s="17" t="str">
        <f t="shared" si="167"/>
        <v>08_80&gt;</v>
      </c>
      <c r="Q1871" s="9" t="s">
        <v>974</v>
      </c>
      <c r="R1871" s="9" t="s">
        <v>969</v>
      </c>
      <c r="S1871" s="9">
        <f t="shared" si="168"/>
        <v>69624814</v>
      </c>
      <c r="T1871" s="9">
        <f t="shared" si="169"/>
        <v>922183</v>
      </c>
    </row>
    <row r="1872" spans="1:20" x14ac:dyDescent="0.25">
      <c r="A1872" s="9">
        <v>4</v>
      </c>
      <c r="B1872" s="9" t="s">
        <v>16</v>
      </c>
      <c r="C1872" s="9" t="s">
        <v>965</v>
      </c>
      <c r="D1872" s="9" t="s">
        <v>229</v>
      </c>
      <c r="E1872" s="9" t="s">
        <v>224</v>
      </c>
      <c r="F1872" s="9" t="s">
        <v>5</v>
      </c>
      <c r="G1872" s="9" t="s">
        <v>525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65"/>
        <v>18_90-95</v>
      </c>
      <c r="O1872" s="17" t="str">
        <f t="shared" si="166"/>
        <v>9_90-100</v>
      </c>
      <c r="P1872" s="17" t="str">
        <f t="shared" si="167"/>
        <v>08_80&gt;</v>
      </c>
      <c r="Q1872" s="9" t="s">
        <v>974</v>
      </c>
      <c r="R1872" s="9" t="s">
        <v>969</v>
      </c>
      <c r="S1872" s="9">
        <f t="shared" si="168"/>
        <v>364800</v>
      </c>
      <c r="T1872" s="9">
        <f t="shared" si="169"/>
        <v>4832</v>
      </c>
    </row>
    <row r="1873" spans="1:20" x14ac:dyDescent="0.25">
      <c r="A1873" s="9">
        <v>13</v>
      </c>
      <c r="B1873" s="9" t="s">
        <v>16</v>
      </c>
      <c r="C1873" s="9" t="s">
        <v>966</v>
      </c>
      <c r="D1873" s="9" t="s">
        <v>226</v>
      </c>
      <c r="E1873" s="9" t="s">
        <v>224</v>
      </c>
      <c r="F1873" s="9" t="s">
        <v>5</v>
      </c>
      <c r="G1873" s="9" t="s">
        <v>525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65"/>
        <v>17_85-90</v>
      </c>
      <c r="O1873" s="17" t="str">
        <f t="shared" si="166"/>
        <v>8_80-90</v>
      </c>
      <c r="P1873" s="17" t="str">
        <f t="shared" si="167"/>
        <v>08_80&gt;</v>
      </c>
      <c r="Q1873" s="9" t="s">
        <v>974</v>
      </c>
      <c r="R1873" s="9" t="s">
        <v>969</v>
      </c>
      <c r="S1873" s="9">
        <f t="shared" si="168"/>
        <v>1155310</v>
      </c>
      <c r="T1873" s="9">
        <f t="shared" si="169"/>
        <v>15302</v>
      </c>
    </row>
    <row r="1874" spans="1:20" x14ac:dyDescent="0.25">
      <c r="A1874" s="9">
        <v>19</v>
      </c>
      <c r="B1874" s="9" t="s">
        <v>16</v>
      </c>
      <c r="C1874" s="9" t="s">
        <v>573</v>
      </c>
      <c r="D1874" s="9" t="s">
        <v>229</v>
      </c>
      <c r="E1874" s="9" t="s">
        <v>224</v>
      </c>
      <c r="F1874" s="9" t="s">
        <v>5</v>
      </c>
      <c r="G1874" s="9" t="s">
        <v>525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65"/>
        <v>26_130-135</v>
      </c>
      <c r="O1874" s="17" t="str">
        <f t="shared" si="166"/>
        <v>13_130-140</v>
      </c>
      <c r="P1874" s="17" t="str">
        <f t="shared" si="167"/>
        <v>08_80&gt;</v>
      </c>
      <c r="Q1874" s="9" t="s">
        <v>974</v>
      </c>
      <c r="R1874" s="9" t="s">
        <v>969</v>
      </c>
      <c r="S1874" s="9">
        <f t="shared" si="168"/>
        <v>2502072</v>
      </c>
      <c r="T1874" s="9">
        <f t="shared" si="169"/>
        <v>33140</v>
      </c>
    </row>
    <row r="1875" spans="1:20" x14ac:dyDescent="0.25">
      <c r="A1875" s="9">
        <v>8</v>
      </c>
      <c r="B1875" s="9" t="s">
        <v>16</v>
      </c>
      <c r="C1875" s="9" t="s">
        <v>574</v>
      </c>
      <c r="D1875" s="9" t="s">
        <v>226</v>
      </c>
      <c r="E1875" s="9" t="s">
        <v>224</v>
      </c>
      <c r="F1875" s="9" t="s">
        <v>5</v>
      </c>
      <c r="G1875" s="9" t="s">
        <v>525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65"/>
        <v>26_130-135</v>
      </c>
      <c r="O1875" s="17" t="str">
        <f t="shared" si="166"/>
        <v>13_130-140</v>
      </c>
      <c r="P1875" s="17" t="str">
        <f t="shared" si="167"/>
        <v>08_80&gt;</v>
      </c>
      <c r="Q1875" s="9" t="s">
        <v>974</v>
      </c>
      <c r="R1875" s="9" t="s">
        <v>969</v>
      </c>
      <c r="S1875" s="9">
        <f t="shared" si="168"/>
        <v>1058600</v>
      </c>
      <c r="T1875" s="9">
        <f t="shared" si="169"/>
        <v>14021</v>
      </c>
    </row>
    <row r="1876" spans="1:20" x14ac:dyDescent="0.25">
      <c r="A1876" s="9">
        <v>61</v>
      </c>
      <c r="B1876" s="9" t="s">
        <v>287</v>
      </c>
      <c r="C1876" s="9" t="s">
        <v>390</v>
      </c>
      <c r="D1876" s="9" t="s">
        <v>229</v>
      </c>
      <c r="E1876" s="9" t="s">
        <v>224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391</v>
      </c>
      <c r="L1876" s="9" t="s">
        <v>50</v>
      </c>
      <c r="M1876" s="9">
        <v>65390</v>
      </c>
      <c r="N1876" s="17" t="str">
        <f t="shared" si="165"/>
        <v>13_65-70</v>
      </c>
      <c r="O1876" s="17" t="str">
        <f t="shared" si="166"/>
        <v>6_60-70</v>
      </c>
      <c r="P1876" s="17" t="str">
        <f t="shared" si="167"/>
        <v>06_60-70</v>
      </c>
      <c r="Q1876" s="9" t="s">
        <v>974</v>
      </c>
      <c r="R1876" s="9" t="s">
        <v>969</v>
      </c>
      <c r="S1876" s="9">
        <f t="shared" si="168"/>
        <v>3988790</v>
      </c>
      <c r="T1876" s="9">
        <f t="shared" si="169"/>
        <v>52832</v>
      </c>
    </row>
    <row r="1877" spans="1:20" x14ac:dyDescent="0.25">
      <c r="A1877" s="9">
        <v>22</v>
      </c>
      <c r="B1877" s="9" t="s">
        <v>287</v>
      </c>
      <c r="C1877" s="9" t="s">
        <v>637</v>
      </c>
      <c r="D1877" s="9" t="s">
        <v>229</v>
      </c>
      <c r="E1877" s="9" t="s">
        <v>224</v>
      </c>
      <c r="F1877" s="9" t="s">
        <v>1</v>
      </c>
      <c r="G1877" s="9" t="s">
        <v>306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65"/>
        <v>11_55-60</v>
      </c>
      <c r="O1877" s="17" t="str">
        <f t="shared" si="166"/>
        <v>5_50-60</v>
      </c>
      <c r="P1877" s="17" t="str">
        <f t="shared" si="167"/>
        <v>05_50-60</v>
      </c>
      <c r="Q1877" s="9" t="s">
        <v>974</v>
      </c>
      <c r="R1877" s="9" t="s">
        <v>969</v>
      </c>
      <c r="S1877" s="9">
        <f t="shared" si="168"/>
        <v>1319780</v>
      </c>
      <c r="T1877" s="9">
        <f t="shared" si="169"/>
        <v>17481</v>
      </c>
    </row>
    <row r="1878" spans="1:20" x14ac:dyDescent="0.25">
      <c r="A1878" s="9">
        <v>240</v>
      </c>
      <c r="B1878" s="9" t="s">
        <v>287</v>
      </c>
      <c r="C1878" s="9" t="s">
        <v>326</v>
      </c>
      <c r="D1878" s="9" t="s">
        <v>225</v>
      </c>
      <c r="E1878" s="9" t="s">
        <v>224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65"/>
        <v>11_55-60</v>
      </c>
      <c r="O1878" s="17" t="str">
        <f t="shared" si="166"/>
        <v>5_50-60</v>
      </c>
      <c r="P1878" s="17" t="str">
        <f t="shared" si="167"/>
        <v>05_50-60</v>
      </c>
      <c r="Q1878" s="9" t="s">
        <v>974</v>
      </c>
      <c r="R1878" s="9" t="s">
        <v>969</v>
      </c>
      <c r="S1878" s="9">
        <f t="shared" si="168"/>
        <v>13357920</v>
      </c>
      <c r="T1878" s="9">
        <f t="shared" si="169"/>
        <v>176926</v>
      </c>
    </row>
    <row r="1879" spans="1:20" x14ac:dyDescent="0.25">
      <c r="A1879" s="9">
        <v>101</v>
      </c>
      <c r="B1879" s="9" t="s">
        <v>287</v>
      </c>
      <c r="C1879" s="9" t="s">
        <v>617</v>
      </c>
      <c r="D1879" s="9" t="s">
        <v>225</v>
      </c>
      <c r="E1879" s="9" t="s">
        <v>224</v>
      </c>
      <c r="F1879" s="9" t="s">
        <v>1</v>
      </c>
      <c r="G1879" s="9" t="s">
        <v>306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65"/>
        <v>11_55-60</v>
      </c>
      <c r="O1879" s="17" t="str">
        <f t="shared" si="166"/>
        <v>5_50-60</v>
      </c>
      <c r="P1879" s="17" t="str">
        <f t="shared" si="167"/>
        <v>05_50-60</v>
      </c>
      <c r="Q1879" s="9" t="s">
        <v>974</v>
      </c>
      <c r="R1879" s="9" t="s">
        <v>969</v>
      </c>
      <c r="S1879" s="9">
        <f t="shared" si="168"/>
        <v>5722660</v>
      </c>
      <c r="T1879" s="9">
        <f t="shared" si="169"/>
        <v>75797</v>
      </c>
    </row>
    <row r="1880" spans="1:20" x14ac:dyDescent="0.25">
      <c r="A1880" s="9">
        <v>31</v>
      </c>
      <c r="B1880" s="9" t="s">
        <v>287</v>
      </c>
      <c r="C1880" s="9" t="s">
        <v>882</v>
      </c>
      <c r="D1880" s="9" t="s">
        <v>225</v>
      </c>
      <c r="E1880" s="9" t="s">
        <v>224</v>
      </c>
      <c r="F1880" s="9" t="s">
        <v>1</v>
      </c>
      <c r="G1880" s="9" t="s">
        <v>306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65"/>
        <v>13_65-70</v>
      </c>
      <c r="O1880" s="17" t="str">
        <f t="shared" si="166"/>
        <v>6_60-70</v>
      </c>
      <c r="P1880" s="17" t="str">
        <f t="shared" si="167"/>
        <v>06_60-70</v>
      </c>
      <c r="Q1880" s="9" t="s">
        <v>974</v>
      </c>
      <c r="R1880" s="9" t="s">
        <v>969</v>
      </c>
      <c r="S1880" s="9">
        <f t="shared" si="168"/>
        <v>2140147</v>
      </c>
      <c r="T1880" s="9">
        <f t="shared" si="169"/>
        <v>28346</v>
      </c>
    </row>
    <row r="1881" spans="1:20" x14ac:dyDescent="0.25">
      <c r="A1881" s="9">
        <v>15</v>
      </c>
      <c r="B1881" s="9" t="s">
        <v>287</v>
      </c>
      <c r="C1881" s="9" t="s">
        <v>801</v>
      </c>
      <c r="D1881" s="9" t="s">
        <v>229</v>
      </c>
      <c r="E1881" s="9" t="s">
        <v>224</v>
      </c>
      <c r="F1881" s="9" t="s">
        <v>5</v>
      </c>
      <c r="G1881" s="9" t="s">
        <v>170</v>
      </c>
      <c r="H1881" s="9" t="s">
        <v>2</v>
      </c>
      <c r="I1881" s="9">
        <v>13</v>
      </c>
      <c r="J1881" s="9" t="s">
        <v>480</v>
      </c>
      <c r="K1881" s="9" t="s">
        <v>7</v>
      </c>
      <c r="L1881" s="9" t="s">
        <v>50</v>
      </c>
      <c r="M1881" s="9">
        <v>99991</v>
      </c>
      <c r="N1881" s="17" t="str">
        <f t="shared" si="165"/>
        <v>19_95-100</v>
      </c>
      <c r="O1881" s="17" t="str">
        <f t="shared" si="166"/>
        <v>9_90-100</v>
      </c>
      <c r="P1881" s="17" t="str">
        <f t="shared" si="167"/>
        <v>08_80&gt;</v>
      </c>
      <c r="Q1881" s="9" t="s">
        <v>974</v>
      </c>
      <c r="R1881" s="9" t="s">
        <v>969</v>
      </c>
      <c r="S1881" s="9">
        <f t="shared" si="168"/>
        <v>1499865</v>
      </c>
      <c r="T1881" s="9">
        <f t="shared" si="169"/>
        <v>19866</v>
      </c>
    </row>
    <row r="1882" spans="1:20" x14ac:dyDescent="0.25">
      <c r="A1882" s="9">
        <v>40</v>
      </c>
      <c r="B1882" s="9" t="s">
        <v>287</v>
      </c>
      <c r="C1882" s="9" t="s">
        <v>327</v>
      </c>
      <c r="D1882" s="9" t="s">
        <v>229</v>
      </c>
      <c r="E1882" s="9" t="s">
        <v>224</v>
      </c>
      <c r="F1882" s="9" t="s">
        <v>5</v>
      </c>
      <c r="G1882" s="9" t="s">
        <v>170</v>
      </c>
      <c r="H1882" s="9" t="s">
        <v>513</v>
      </c>
      <c r="I1882" s="9">
        <v>14</v>
      </c>
      <c r="J1882" s="9" t="s">
        <v>394</v>
      </c>
      <c r="L1882" s="9" t="s">
        <v>50</v>
      </c>
      <c r="M1882" s="9">
        <v>112003</v>
      </c>
      <c r="N1882" s="17" t="str">
        <f t="shared" si="165"/>
        <v>22_110-115</v>
      </c>
      <c r="O1882" s="17" t="str">
        <f t="shared" si="166"/>
        <v>11_110-120</v>
      </c>
      <c r="P1882" s="17" t="str">
        <f t="shared" si="167"/>
        <v>08_80&gt;</v>
      </c>
      <c r="Q1882" s="9" t="s">
        <v>974</v>
      </c>
      <c r="R1882" s="9" t="s">
        <v>969</v>
      </c>
      <c r="S1882" s="9">
        <f t="shared" si="168"/>
        <v>4480120</v>
      </c>
      <c r="T1882" s="9">
        <f t="shared" si="169"/>
        <v>59339</v>
      </c>
    </row>
    <row r="1883" spans="1:20" x14ac:dyDescent="0.25">
      <c r="A1883" s="9">
        <v>11</v>
      </c>
      <c r="B1883" s="9" t="s">
        <v>638</v>
      </c>
      <c r="C1883" s="9" t="s">
        <v>802</v>
      </c>
      <c r="D1883" s="9" t="s">
        <v>226</v>
      </c>
      <c r="E1883" s="9" t="s">
        <v>224</v>
      </c>
      <c r="F1883" s="9" t="s">
        <v>5</v>
      </c>
      <c r="G1883" s="9" t="s">
        <v>354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65"/>
        <v>26_130-135</v>
      </c>
      <c r="O1883" s="17" t="str">
        <f t="shared" si="166"/>
        <v>13_130-140</v>
      </c>
      <c r="P1883" s="17" t="str">
        <f t="shared" si="167"/>
        <v>08_80&gt;</v>
      </c>
      <c r="Q1883" s="9" t="s">
        <v>974</v>
      </c>
      <c r="R1883" s="9" t="s">
        <v>969</v>
      </c>
      <c r="S1883" s="9">
        <f t="shared" si="168"/>
        <v>1482712</v>
      </c>
      <c r="T1883" s="9">
        <f t="shared" si="169"/>
        <v>19639</v>
      </c>
    </row>
    <row r="1884" spans="1:20" x14ac:dyDescent="0.25">
      <c r="A1884" s="9">
        <v>611</v>
      </c>
      <c r="B1884" s="9" t="s">
        <v>638</v>
      </c>
      <c r="C1884" s="9" t="s">
        <v>967</v>
      </c>
      <c r="D1884" s="9" t="s">
        <v>229</v>
      </c>
      <c r="E1884" s="9" t="s">
        <v>224</v>
      </c>
      <c r="F1884" s="9" t="s">
        <v>5</v>
      </c>
      <c r="G1884" s="9" t="s">
        <v>525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65"/>
        <v>17_85-90</v>
      </c>
      <c r="O1884" s="17" t="str">
        <f t="shared" si="166"/>
        <v>8_80-90</v>
      </c>
      <c r="P1884" s="17" t="str">
        <f t="shared" si="167"/>
        <v>08_80&gt;</v>
      </c>
      <c r="Q1884" s="9" t="s">
        <v>974</v>
      </c>
      <c r="R1884" s="9" t="s">
        <v>969</v>
      </c>
      <c r="S1884" s="9">
        <f t="shared" si="168"/>
        <v>54954562</v>
      </c>
      <c r="T1884" s="9">
        <f t="shared" si="169"/>
        <v>727875</v>
      </c>
    </row>
    <row r="1885" spans="1:20" x14ac:dyDescent="0.25">
      <c r="A1885" s="9">
        <v>8</v>
      </c>
      <c r="B1885" s="9" t="s">
        <v>638</v>
      </c>
      <c r="C1885" s="9" t="s">
        <v>803</v>
      </c>
      <c r="D1885" s="9" t="s">
        <v>229</v>
      </c>
      <c r="E1885" s="9" t="s">
        <v>224</v>
      </c>
      <c r="F1885" s="9" t="s">
        <v>1</v>
      </c>
      <c r="G1885" s="9" t="s">
        <v>306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65"/>
        <v>10_50-55</v>
      </c>
      <c r="O1885" s="17" t="str">
        <f t="shared" si="166"/>
        <v>5_50-60</v>
      </c>
      <c r="P1885" s="17" t="str">
        <f t="shared" si="167"/>
        <v>05_50-60</v>
      </c>
      <c r="Q1885" s="9" t="s">
        <v>974</v>
      </c>
      <c r="R1885" s="9" t="s">
        <v>969</v>
      </c>
      <c r="S1885" s="9">
        <f t="shared" si="168"/>
        <v>439992</v>
      </c>
      <c r="T1885" s="9">
        <f t="shared" si="169"/>
        <v>5828</v>
      </c>
    </row>
    <row r="1886" spans="1:20" x14ac:dyDescent="0.25">
      <c r="A1886" s="9">
        <v>310</v>
      </c>
      <c r="B1886" s="9" t="s">
        <v>638</v>
      </c>
      <c r="C1886" s="9" t="s">
        <v>395</v>
      </c>
      <c r="D1886" s="9" t="s">
        <v>229</v>
      </c>
      <c r="E1886" s="9" t="s">
        <v>224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65"/>
        <v>11_55-60</v>
      </c>
      <c r="O1886" s="17" t="str">
        <f t="shared" si="166"/>
        <v>5_50-60</v>
      </c>
      <c r="P1886" s="17" t="str">
        <f t="shared" si="167"/>
        <v>05_50-60</v>
      </c>
      <c r="Q1886" s="9" t="s">
        <v>974</v>
      </c>
      <c r="R1886" s="9" t="s">
        <v>969</v>
      </c>
      <c r="S1886" s="9">
        <f t="shared" si="168"/>
        <v>17760520</v>
      </c>
      <c r="T1886" s="9">
        <f t="shared" si="169"/>
        <v>235239</v>
      </c>
    </row>
    <row r="1887" spans="1:20" x14ac:dyDescent="0.25">
      <c r="A1887" s="9">
        <v>325</v>
      </c>
      <c r="B1887" s="9" t="s">
        <v>638</v>
      </c>
      <c r="C1887" s="9" t="s">
        <v>968</v>
      </c>
      <c r="D1887" s="9" t="s">
        <v>225</v>
      </c>
      <c r="E1887" s="9" t="s">
        <v>224</v>
      </c>
      <c r="F1887" s="9" t="s">
        <v>5</v>
      </c>
      <c r="G1887" s="9" t="s">
        <v>525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65"/>
        <v>17_85-90</v>
      </c>
      <c r="O1887" s="17" t="str">
        <f t="shared" si="166"/>
        <v>8_80-90</v>
      </c>
      <c r="P1887" s="17" t="str">
        <f t="shared" si="167"/>
        <v>08_80&gt;</v>
      </c>
      <c r="Q1887" s="9" t="s">
        <v>974</v>
      </c>
      <c r="R1887" s="9" t="s">
        <v>969</v>
      </c>
      <c r="S1887" s="9">
        <f t="shared" si="168"/>
        <v>29210350</v>
      </c>
      <c r="T1887" s="9">
        <f t="shared" si="169"/>
        <v>386892</v>
      </c>
    </row>
    <row r="1888" spans="1:20" x14ac:dyDescent="0.25">
      <c r="A1888" s="9">
        <v>695</v>
      </c>
      <c r="B1888" s="9" t="s">
        <v>638</v>
      </c>
      <c r="C1888" s="9" t="s">
        <v>396</v>
      </c>
      <c r="D1888" s="9" t="s">
        <v>225</v>
      </c>
      <c r="E1888" s="9" t="s">
        <v>224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65"/>
        <v>11_55-60</v>
      </c>
      <c r="O1888" s="17" t="str">
        <f t="shared" si="166"/>
        <v>5_50-60</v>
      </c>
      <c r="P1888" s="17" t="str">
        <f t="shared" si="167"/>
        <v>05_50-60</v>
      </c>
      <c r="Q1888" s="9" t="s">
        <v>974</v>
      </c>
      <c r="R1888" s="9" t="s">
        <v>969</v>
      </c>
      <c r="S1888" s="9">
        <f t="shared" si="168"/>
        <v>39365495</v>
      </c>
      <c r="T1888" s="9">
        <f t="shared" si="169"/>
        <v>521397</v>
      </c>
    </row>
    <row r="1889" spans="1:20" x14ac:dyDescent="0.25">
      <c r="A1889" s="9">
        <v>14</v>
      </c>
      <c r="B1889" s="9" t="s">
        <v>638</v>
      </c>
      <c r="C1889" s="9" t="s">
        <v>328</v>
      </c>
      <c r="D1889" s="9" t="s">
        <v>225</v>
      </c>
      <c r="E1889" s="9" t="s">
        <v>224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65"/>
        <v>13_65-70</v>
      </c>
      <c r="O1889" s="17" t="str">
        <f t="shared" si="166"/>
        <v>6_60-70</v>
      </c>
      <c r="P1889" s="17" t="str">
        <f t="shared" si="167"/>
        <v>06_60-70</v>
      </c>
      <c r="Q1889" s="9" t="s">
        <v>974</v>
      </c>
      <c r="R1889" s="9" t="s">
        <v>969</v>
      </c>
      <c r="S1889" s="9">
        <f t="shared" si="168"/>
        <v>926422</v>
      </c>
      <c r="T1889" s="9">
        <f t="shared" si="169"/>
        <v>12270</v>
      </c>
    </row>
    <row r="1890" spans="1:20" x14ac:dyDescent="0.25">
      <c r="A1890" s="9">
        <v>85</v>
      </c>
      <c r="B1890" s="9" t="s">
        <v>638</v>
      </c>
      <c r="C1890" s="9" t="s">
        <v>575</v>
      </c>
      <c r="D1890" s="9" t="s">
        <v>223</v>
      </c>
      <c r="E1890" s="9" t="s">
        <v>224</v>
      </c>
      <c r="F1890" s="9" t="s">
        <v>5</v>
      </c>
      <c r="G1890" s="9" t="s">
        <v>170</v>
      </c>
      <c r="H1890" s="9" t="s">
        <v>335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65"/>
        <v>17_85-90</v>
      </c>
      <c r="O1890" s="17" t="str">
        <f t="shared" si="166"/>
        <v>8_80-90</v>
      </c>
      <c r="P1890" s="17" t="str">
        <f t="shared" si="167"/>
        <v>08_80&gt;</v>
      </c>
      <c r="Q1890" s="9" t="s">
        <v>974</v>
      </c>
      <c r="R1890" s="9" t="s">
        <v>969</v>
      </c>
      <c r="S1890" s="9">
        <f t="shared" si="168"/>
        <v>7649745</v>
      </c>
      <c r="T1890" s="9">
        <f t="shared" si="169"/>
        <v>101321</v>
      </c>
    </row>
    <row r="1891" spans="1:20" x14ac:dyDescent="0.25">
      <c r="A1891" s="9">
        <v>651</v>
      </c>
      <c r="B1891" s="9" t="s">
        <v>638</v>
      </c>
      <c r="C1891" s="9" t="s">
        <v>804</v>
      </c>
      <c r="D1891" s="9" t="s">
        <v>225</v>
      </c>
      <c r="E1891" s="9" t="s">
        <v>224</v>
      </c>
      <c r="F1891" s="9" t="s">
        <v>1</v>
      </c>
      <c r="G1891" s="9" t="s">
        <v>306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65"/>
        <v>13_65-70</v>
      </c>
      <c r="O1891" s="17" t="str">
        <f t="shared" si="166"/>
        <v>6_60-70</v>
      </c>
      <c r="P1891" s="17" t="str">
        <f t="shared" si="167"/>
        <v>06_60-70</v>
      </c>
      <c r="Q1891" s="9" t="s">
        <v>974</v>
      </c>
      <c r="R1891" s="9" t="s">
        <v>969</v>
      </c>
      <c r="S1891" s="9">
        <f t="shared" si="168"/>
        <v>44002392</v>
      </c>
      <c r="T1891" s="9">
        <f t="shared" si="169"/>
        <v>582813</v>
      </c>
    </row>
    <row r="1892" spans="1:20" x14ac:dyDescent="0.25">
      <c r="A1892" s="9">
        <v>50</v>
      </c>
      <c r="B1892" s="9" t="s">
        <v>29</v>
      </c>
      <c r="C1892" s="9" t="s">
        <v>29</v>
      </c>
      <c r="D1892" s="9" t="s">
        <v>229</v>
      </c>
      <c r="E1892" s="9" t="s">
        <v>224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70">CONCATENATE(ROUNDDOWN(M1892/5000,0),"_",ROUNDDOWN(M1892/5000,0)*5,"-",ROUNDUP((M1892+1)/5000,0)*5)</f>
        <v>5_25-30</v>
      </c>
      <c r="O1892" s="17" t="str">
        <f t="shared" ref="O1892:O1916" si="171">CONCATENATE(ROUNDDOWN(M1892/10000,0),"_",ROUNDDOWN(M1892/10000,0)*10,"-",ROUNDUP((M1892+1)/10000,0)*10)</f>
        <v>2_20-30</v>
      </c>
      <c r="P1892" s="17" t="str">
        <f t="shared" ref="P1892:P1916" si="172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974</v>
      </c>
      <c r="R1892" s="9" t="s">
        <v>969</v>
      </c>
      <c r="S1892" s="9">
        <f t="shared" ref="S1892:S1916" si="173">M1892*A1892</f>
        <v>1270000</v>
      </c>
      <c r="T1892" s="9">
        <f t="shared" ref="T1892:T1916" si="174">ROUND(S1892/74.3,0)</f>
        <v>17093</v>
      </c>
    </row>
    <row r="1893" spans="1:20" x14ac:dyDescent="0.25">
      <c r="A1893" s="9">
        <v>670</v>
      </c>
      <c r="B1893" s="9" t="s">
        <v>29</v>
      </c>
      <c r="C1893" s="9" t="s">
        <v>29</v>
      </c>
      <c r="D1893" s="9" t="s">
        <v>225</v>
      </c>
      <c r="E1893" s="9" t="s">
        <v>224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70"/>
        <v>6_30-35</v>
      </c>
      <c r="O1893" s="17" t="str">
        <f t="shared" si="171"/>
        <v>3_30-40</v>
      </c>
      <c r="P1893" s="17" t="str">
        <f t="shared" si="172"/>
        <v>03_30-40</v>
      </c>
      <c r="Q1893" s="9" t="s">
        <v>974</v>
      </c>
      <c r="R1893" s="9" t="s">
        <v>969</v>
      </c>
      <c r="S1893" s="9">
        <f t="shared" si="173"/>
        <v>20770000</v>
      </c>
      <c r="T1893" s="9">
        <f t="shared" si="174"/>
        <v>279542</v>
      </c>
    </row>
    <row r="1894" spans="1:20" x14ac:dyDescent="0.25">
      <c r="A1894" s="9">
        <v>1450</v>
      </c>
      <c r="B1894" s="9" t="s">
        <v>29</v>
      </c>
      <c r="C1894" s="9" t="s">
        <v>29</v>
      </c>
      <c r="D1894" s="9" t="s">
        <v>225</v>
      </c>
      <c r="E1894" s="9" t="s">
        <v>224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70"/>
        <v>5_25-30</v>
      </c>
      <c r="O1894" s="17" t="str">
        <f t="shared" si="171"/>
        <v>2_20-30</v>
      </c>
      <c r="P1894" s="17" t="str">
        <f t="shared" si="172"/>
        <v>02_20-30</v>
      </c>
      <c r="Q1894" s="9" t="s">
        <v>974</v>
      </c>
      <c r="R1894" s="9" t="s">
        <v>969</v>
      </c>
      <c r="S1894" s="9">
        <f t="shared" si="173"/>
        <v>39730000</v>
      </c>
      <c r="T1894" s="9">
        <f t="shared" si="174"/>
        <v>534724</v>
      </c>
    </row>
    <row r="1895" spans="1:20" x14ac:dyDescent="0.25">
      <c r="A1895" s="9">
        <v>640</v>
      </c>
      <c r="B1895" s="9" t="s">
        <v>29</v>
      </c>
      <c r="C1895" s="9" t="s">
        <v>29</v>
      </c>
      <c r="D1895" s="9" t="s">
        <v>225</v>
      </c>
      <c r="E1895" s="9" t="s">
        <v>224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70"/>
        <v>7_35-40</v>
      </c>
      <c r="O1895" s="17" t="str">
        <f t="shared" si="171"/>
        <v>3_30-40</v>
      </c>
      <c r="P1895" s="17" t="str">
        <f t="shared" si="172"/>
        <v>03_30-40</v>
      </c>
      <c r="Q1895" s="9" t="s">
        <v>974</v>
      </c>
      <c r="R1895" s="9" t="s">
        <v>969</v>
      </c>
      <c r="S1895" s="9">
        <f t="shared" si="173"/>
        <v>22848000</v>
      </c>
      <c r="T1895" s="9">
        <f t="shared" si="174"/>
        <v>307510</v>
      </c>
    </row>
    <row r="1896" spans="1:20" x14ac:dyDescent="0.25">
      <c r="A1896" s="9">
        <v>120</v>
      </c>
      <c r="B1896" s="9" t="s">
        <v>29</v>
      </c>
      <c r="C1896" s="9" t="s">
        <v>29</v>
      </c>
      <c r="D1896" s="9" t="s">
        <v>225</v>
      </c>
      <c r="E1896" s="9" t="s">
        <v>224</v>
      </c>
      <c r="F1896" s="9" t="s">
        <v>5</v>
      </c>
      <c r="G1896" s="9" t="s">
        <v>170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70"/>
        <v>7_35-40</v>
      </c>
      <c r="O1896" s="17" t="str">
        <f t="shared" si="171"/>
        <v>3_30-40</v>
      </c>
      <c r="P1896" s="17" t="str">
        <f t="shared" si="172"/>
        <v>03_30-40</v>
      </c>
      <c r="Q1896" s="9" t="s">
        <v>974</v>
      </c>
      <c r="R1896" s="9" t="s">
        <v>969</v>
      </c>
      <c r="S1896" s="9">
        <f t="shared" si="173"/>
        <v>4560000</v>
      </c>
      <c r="T1896" s="9">
        <f t="shared" si="174"/>
        <v>61373</v>
      </c>
    </row>
    <row r="1897" spans="1:20" x14ac:dyDescent="0.25">
      <c r="A1897" s="9">
        <v>30</v>
      </c>
      <c r="B1897" s="9" t="s">
        <v>29</v>
      </c>
      <c r="C1897" s="9" t="s">
        <v>29</v>
      </c>
      <c r="D1897" s="9" t="s">
        <v>225</v>
      </c>
      <c r="E1897" s="9" t="s">
        <v>224</v>
      </c>
      <c r="F1897" s="9" t="s">
        <v>5</v>
      </c>
      <c r="G1897" s="9" t="s">
        <v>183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70"/>
        <v>7_35-40</v>
      </c>
      <c r="O1897" s="17" t="str">
        <f t="shared" si="171"/>
        <v>3_30-40</v>
      </c>
      <c r="P1897" s="17" t="str">
        <f t="shared" si="172"/>
        <v>03_30-40</v>
      </c>
      <c r="Q1897" s="9" t="s">
        <v>974</v>
      </c>
      <c r="R1897" s="9" t="s">
        <v>969</v>
      </c>
      <c r="S1897" s="9">
        <f t="shared" si="173"/>
        <v>1155000</v>
      </c>
      <c r="T1897" s="9">
        <f t="shared" si="174"/>
        <v>15545</v>
      </c>
    </row>
    <row r="1898" spans="1:20" x14ac:dyDescent="0.25">
      <c r="A1898" s="9">
        <v>110</v>
      </c>
      <c r="B1898" s="9" t="s">
        <v>29</v>
      </c>
      <c r="C1898" s="9" t="s">
        <v>29</v>
      </c>
      <c r="D1898" s="9" t="s">
        <v>223</v>
      </c>
      <c r="E1898" s="9" t="s">
        <v>224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70"/>
        <v>7_35-40</v>
      </c>
      <c r="O1898" s="17" t="str">
        <f t="shared" si="171"/>
        <v>3_30-40</v>
      </c>
      <c r="P1898" s="17" t="str">
        <f t="shared" si="172"/>
        <v>03_30-40</v>
      </c>
      <c r="Q1898" s="9" t="s">
        <v>974</v>
      </c>
      <c r="R1898" s="9" t="s">
        <v>969</v>
      </c>
      <c r="S1898" s="9">
        <f t="shared" si="173"/>
        <v>3850000</v>
      </c>
      <c r="T1898" s="9">
        <f t="shared" si="174"/>
        <v>51817</v>
      </c>
    </row>
    <row r="1899" spans="1:20" x14ac:dyDescent="0.25">
      <c r="A1899" s="9">
        <v>120</v>
      </c>
      <c r="B1899" s="9" t="s">
        <v>29</v>
      </c>
      <c r="C1899" s="9" t="s">
        <v>29</v>
      </c>
      <c r="D1899" s="9" t="s">
        <v>223</v>
      </c>
      <c r="E1899" s="9" t="s">
        <v>224</v>
      </c>
      <c r="F1899" s="9" t="s">
        <v>1</v>
      </c>
      <c r="G1899" s="9" t="s">
        <v>306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70"/>
        <v>7_35-40</v>
      </c>
      <c r="O1899" s="17" t="str">
        <f t="shared" si="171"/>
        <v>3_30-40</v>
      </c>
      <c r="P1899" s="17" t="str">
        <f t="shared" si="172"/>
        <v>03_30-40</v>
      </c>
      <c r="Q1899" s="9" t="s">
        <v>974</v>
      </c>
      <c r="R1899" s="9" t="s">
        <v>969</v>
      </c>
      <c r="S1899" s="9">
        <f t="shared" si="173"/>
        <v>4200000</v>
      </c>
      <c r="T1899" s="9">
        <f t="shared" si="174"/>
        <v>56528</v>
      </c>
    </row>
    <row r="1900" spans="1:20" x14ac:dyDescent="0.25">
      <c r="A1900" s="9">
        <v>40</v>
      </c>
      <c r="B1900" s="9" t="s">
        <v>29</v>
      </c>
      <c r="C1900" s="9" t="s">
        <v>29</v>
      </c>
      <c r="D1900" s="9" t="s">
        <v>226</v>
      </c>
      <c r="E1900" s="9" t="s">
        <v>224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70"/>
        <v>12_60-65</v>
      </c>
      <c r="O1900" s="17" t="str">
        <f t="shared" si="171"/>
        <v>6_60-70</v>
      </c>
      <c r="P1900" s="17" t="str">
        <f t="shared" si="172"/>
        <v>06_60-70</v>
      </c>
      <c r="Q1900" s="9" t="s">
        <v>974</v>
      </c>
      <c r="R1900" s="9" t="s">
        <v>969</v>
      </c>
      <c r="S1900" s="9">
        <f t="shared" si="173"/>
        <v>2440000</v>
      </c>
      <c r="T1900" s="9">
        <f t="shared" si="174"/>
        <v>32840</v>
      </c>
    </row>
    <row r="1901" spans="1:20" x14ac:dyDescent="0.25">
      <c r="A1901" s="9">
        <v>160</v>
      </c>
      <c r="B1901" s="9" t="s">
        <v>29</v>
      </c>
      <c r="C1901" s="9" t="s">
        <v>29</v>
      </c>
      <c r="D1901" s="9" t="s">
        <v>229</v>
      </c>
      <c r="E1901" s="9" t="s">
        <v>224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70"/>
        <v>5_25-30</v>
      </c>
      <c r="O1901" s="17" t="str">
        <f t="shared" si="171"/>
        <v>2_20-30</v>
      </c>
      <c r="P1901" s="17" t="str">
        <f t="shared" si="172"/>
        <v>02_20-30</v>
      </c>
      <c r="Q1901" s="9" t="s">
        <v>974</v>
      </c>
      <c r="R1901" s="9" t="s">
        <v>969</v>
      </c>
      <c r="S1901" s="9">
        <f t="shared" si="173"/>
        <v>4576000</v>
      </c>
      <c r="T1901" s="9">
        <f t="shared" si="174"/>
        <v>61588</v>
      </c>
    </row>
    <row r="1902" spans="1:20" x14ac:dyDescent="0.25">
      <c r="A1902" s="9">
        <v>830</v>
      </c>
      <c r="B1902" s="9" t="s">
        <v>29</v>
      </c>
      <c r="C1902" s="9" t="s">
        <v>29</v>
      </c>
      <c r="D1902" s="9" t="s">
        <v>229</v>
      </c>
      <c r="E1902" s="9" t="s">
        <v>224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70"/>
        <v>5_25-30</v>
      </c>
      <c r="O1902" s="17" t="str">
        <f t="shared" si="171"/>
        <v>2_20-30</v>
      </c>
      <c r="P1902" s="17" t="str">
        <f t="shared" si="172"/>
        <v>02_20-30</v>
      </c>
      <c r="Q1902" s="9" t="s">
        <v>974</v>
      </c>
      <c r="R1902" s="9" t="s">
        <v>969</v>
      </c>
      <c r="S1902" s="9">
        <f t="shared" si="173"/>
        <v>21082000</v>
      </c>
      <c r="T1902" s="9">
        <f t="shared" si="174"/>
        <v>283742</v>
      </c>
    </row>
    <row r="1903" spans="1:20" x14ac:dyDescent="0.25">
      <c r="A1903" s="9">
        <v>10</v>
      </c>
      <c r="B1903" s="9" t="s">
        <v>29</v>
      </c>
      <c r="C1903" s="9" t="s">
        <v>29</v>
      </c>
      <c r="D1903" s="9" t="s">
        <v>229</v>
      </c>
      <c r="E1903" s="9" t="s">
        <v>224</v>
      </c>
      <c r="F1903" s="9" t="s">
        <v>5</v>
      </c>
      <c r="G1903" s="9" t="s">
        <v>170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70"/>
        <v>6_30-35</v>
      </c>
      <c r="O1903" s="17" t="str">
        <f t="shared" si="171"/>
        <v>3_30-40</v>
      </c>
      <c r="P1903" s="17" t="str">
        <f t="shared" si="172"/>
        <v>03_30-40</v>
      </c>
      <c r="Q1903" s="9" t="s">
        <v>974</v>
      </c>
      <c r="R1903" s="9" t="s">
        <v>969</v>
      </c>
      <c r="S1903" s="9">
        <f t="shared" si="173"/>
        <v>310000</v>
      </c>
      <c r="T1903" s="9">
        <f t="shared" si="174"/>
        <v>4172</v>
      </c>
    </row>
    <row r="1904" spans="1:20" x14ac:dyDescent="0.25">
      <c r="A1904" s="9">
        <v>10</v>
      </c>
      <c r="B1904" s="9" t="s">
        <v>29</v>
      </c>
      <c r="C1904" s="9" t="s">
        <v>29</v>
      </c>
      <c r="D1904" s="9" t="s">
        <v>229</v>
      </c>
      <c r="E1904" s="9" t="s">
        <v>224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70"/>
        <v>5_25-30</v>
      </c>
      <c r="O1904" s="17" t="str">
        <f t="shared" si="171"/>
        <v>2_20-30</v>
      </c>
      <c r="P1904" s="17" t="str">
        <f t="shared" si="172"/>
        <v>02_20-30</v>
      </c>
      <c r="Q1904" s="9" t="s">
        <v>974</v>
      </c>
      <c r="R1904" s="9" t="s">
        <v>969</v>
      </c>
      <c r="S1904" s="9">
        <f t="shared" si="173"/>
        <v>290000</v>
      </c>
      <c r="T1904" s="9">
        <f t="shared" si="174"/>
        <v>3903</v>
      </c>
    </row>
    <row r="1905" spans="1:20" x14ac:dyDescent="0.25">
      <c r="A1905" s="9">
        <v>20</v>
      </c>
      <c r="B1905" s="9" t="s">
        <v>29</v>
      </c>
      <c r="C1905" s="9" t="s">
        <v>29</v>
      </c>
      <c r="D1905" s="9" t="s">
        <v>229</v>
      </c>
      <c r="E1905" s="9" t="s">
        <v>224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70"/>
        <v>5_25-30</v>
      </c>
      <c r="O1905" s="17" t="str">
        <f t="shared" si="171"/>
        <v>2_20-30</v>
      </c>
      <c r="P1905" s="17" t="str">
        <f t="shared" si="172"/>
        <v>02_20-30</v>
      </c>
      <c r="Q1905" s="9" t="s">
        <v>974</v>
      </c>
      <c r="R1905" s="9" t="s">
        <v>969</v>
      </c>
      <c r="S1905" s="9">
        <f t="shared" si="173"/>
        <v>566000</v>
      </c>
      <c r="T1905" s="9">
        <f t="shared" si="174"/>
        <v>7618</v>
      </c>
    </row>
    <row r="1906" spans="1:20" x14ac:dyDescent="0.25">
      <c r="A1906" s="9">
        <v>90</v>
      </c>
      <c r="B1906" s="9" t="s">
        <v>29</v>
      </c>
      <c r="C1906" s="9" t="s">
        <v>29</v>
      </c>
      <c r="D1906" s="9" t="s">
        <v>229</v>
      </c>
      <c r="E1906" s="9" t="s">
        <v>224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70"/>
        <v>5_25-30</v>
      </c>
      <c r="O1906" s="17" t="str">
        <f t="shared" si="171"/>
        <v>2_20-30</v>
      </c>
      <c r="P1906" s="17" t="str">
        <f t="shared" si="172"/>
        <v>02_20-30</v>
      </c>
      <c r="Q1906" s="9" t="s">
        <v>974</v>
      </c>
      <c r="R1906" s="9" t="s">
        <v>969</v>
      </c>
      <c r="S1906" s="9">
        <f t="shared" si="173"/>
        <v>2457000</v>
      </c>
      <c r="T1906" s="9">
        <f t="shared" si="174"/>
        <v>33069</v>
      </c>
    </row>
    <row r="1907" spans="1:20" x14ac:dyDescent="0.25">
      <c r="A1907" s="9">
        <v>1250</v>
      </c>
      <c r="B1907" s="9" t="s">
        <v>29</v>
      </c>
      <c r="C1907" s="9" t="s">
        <v>29</v>
      </c>
      <c r="D1907" s="9" t="s">
        <v>229</v>
      </c>
      <c r="E1907" s="9" t="s">
        <v>224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70"/>
        <v>4_20-25</v>
      </c>
      <c r="O1907" s="17" t="str">
        <f t="shared" si="171"/>
        <v>2_20-30</v>
      </c>
      <c r="P1907" s="17" t="str">
        <f t="shared" si="172"/>
        <v>02_20-30</v>
      </c>
      <c r="Q1907" s="9" t="s">
        <v>974</v>
      </c>
      <c r="R1907" s="9" t="s">
        <v>969</v>
      </c>
      <c r="S1907" s="9">
        <f t="shared" si="173"/>
        <v>30625000</v>
      </c>
      <c r="T1907" s="9">
        <f t="shared" si="174"/>
        <v>412180</v>
      </c>
    </row>
    <row r="1908" spans="1:20" x14ac:dyDescent="0.25">
      <c r="A1908" s="9">
        <v>350</v>
      </c>
      <c r="B1908" s="9" t="s">
        <v>29</v>
      </c>
      <c r="C1908" s="9" t="s">
        <v>29</v>
      </c>
      <c r="D1908" s="9" t="s">
        <v>229</v>
      </c>
      <c r="E1908" s="9" t="s">
        <v>224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70"/>
        <v>3_15-20</v>
      </c>
      <c r="O1908" s="17" t="str">
        <f t="shared" si="171"/>
        <v>1_10-20</v>
      </c>
      <c r="P1908" s="17" t="str">
        <f t="shared" si="172"/>
        <v>01_&lt;20</v>
      </c>
      <c r="Q1908" s="9" t="s">
        <v>974</v>
      </c>
      <c r="R1908" s="9" t="s">
        <v>969</v>
      </c>
      <c r="S1908" s="9">
        <f t="shared" si="173"/>
        <v>6965000</v>
      </c>
      <c r="T1908" s="9">
        <f t="shared" si="174"/>
        <v>93742</v>
      </c>
    </row>
    <row r="1909" spans="1:20" x14ac:dyDescent="0.25">
      <c r="A1909" s="9">
        <v>120</v>
      </c>
      <c r="B1909" s="9" t="s">
        <v>29</v>
      </c>
      <c r="C1909" s="9" t="s">
        <v>29</v>
      </c>
      <c r="D1909" s="9" t="s">
        <v>229</v>
      </c>
      <c r="E1909" s="9" t="s">
        <v>224</v>
      </c>
      <c r="F1909" s="9" t="s">
        <v>5</v>
      </c>
      <c r="G1909" s="9" t="s">
        <v>183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70"/>
        <v>12_60-65</v>
      </c>
      <c r="O1909" s="17" t="str">
        <f t="shared" si="171"/>
        <v>6_60-70</v>
      </c>
      <c r="P1909" s="17" t="str">
        <f t="shared" si="172"/>
        <v>06_60-70</v>
      </c>
      <c r="Q1909" s="9" t="s">
        <v>974</v>
      </c>
      <c r="R1909" s="9" t="s">
        <v>969</v>
      </c>
      <c r="S1909" s="9">
        <f t="shared" si="173"/>
        <v>7200000</v>
      </c>
      <c r="T1909" s="9">
        <f t="shared" si="174"/>
        <v>96904</v>
      </c>
    </row>
    <row r="1910" spans="1:20" x14ac:dyDescent="0.25">
      <c r="A1910" s="9">
        <v>250</v>
      </c>
      <c r="B1910" s="9" t="s">
        <v>29</v>
      </c>
      <c r="C1910" s="9" t="s">
        <v>29</v>
      </c>
      <c r="D1910" s="9" t="s">
        <v>229</v>
      </c>
      <c r="E1910" s="9" t="s">
        <v>224</v>
      </c>
      <c r="F1910" s="9" t="s">
        <v>5</v>
      </c>
      <c r="G1910" s="9" t="s">
        <v>183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70"/>
        <v>13_65-70</v>
      </c>
      <c r="O1910" s="17" t="str">
        <f t="shared" si="171"/>
        <v>6_60-70</v>
      </c>
      <c r="P1910" s="17" t="str">
        <f t="shared" si="172"/>
        <v>06_60-70</v>
      </c>
      <c r="Q1910" s="9" t="s">
        <v>974</v>
      </c>
      <c r="R1910" s="9" t="s">
        <v>969</v>
      </c>
      <c r="S1910" s="9">
        <f t="shared" si="173"/>
        <v>16250000</v>
      </c>
      <c r="T1910" s="9">
        <f t="shared" si="174"/>
        <v>218708</v>
      </c>
    </row>
    <row r="1911" spans="1:20" x14ac:dyDescent="0.25">
      <c r="A1911" s="9">
        <v>10</v>
      </c>
      <c r="B1911" s="9" t="s">
        <v>29</v>
      </c>
      <c r="C1911" s="9" t="s">
        <v>29</v>
      </c>
      <c r="D1911" s="9" t="s">
        <v>230</v>
      </c>
      <c r="E1911" s="9" t="s">
        <v>224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70"/>
        <v>3_15-20</v>
      </c>
      <c r="O1911" s="17" t="str">
        <f t="shared" si="171"/>
        <v>1_10-20</v>
      </c>
      <c r="P1911" s="17" t="str">
        <f t="shared" si="172"/>
        <v>01_&lt;20</v>
      </c>
      <c r="Q1911" s="9" t="s">
        <v>974</v>
      </c>
      <c r="R1911" s="9" t="s">
        <v>969</v>
      </c>
      <c r="S1911" s="9">
        <f t="shared" si="173"/>
        <v>178000</v>
      </c>
      <c r="T1911" s="9">
        <f t="shared" si="174"/>
        <v>2396</v>
      </c>
    </row>
    <row r="1912" spans="1:20" x14ac:dyDescent="0.25">
      <c r="A1912" s="9">
        <v>260</v>
      </c>
      <c r="B1912" s="9" t="s">
        <v>29</v>
      </c>
      <c r="C1912" s="9" t="s">
        <v>29</v>
      </c>
      <c r="D1912" s="9" t="s">
        <v>230</v>
      </c>
      <c r="E1912" s="9" t="s">
        <v>224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70"/>
        <v>3_15-20</v>
      </c>
      <c r="O1912" s="17" t="str">
        <f t="shared" si="171"/>
        <v>1_10-20</v>
      </c>
      <c r="P1912" s="17" t="str">
        <f t="shared" si="172"/>
        <v>01_&lt;20</v>
      </c>
      <c r="Q1912" s="9" t="s">
        <v>974</v>
      </c>
      <c r="R1912" s="9" t="s">
        <v>969</v>
      </c>
      <c r="S1912" s="9">
        <f t="shared" si="173"/>
        <v>5018000</v>
      </c>
      <c r="T1912" s="9">
        <f t="shared" si="174"/>
        <v>67537</v>
      </c>
    </row>
    <row r="1913" spans="1:20" x14ac:dyDescent="0.25">
      <c r="A1913" s="9">
        <v>160</v>
      </c>
      <c r="B1913" s="9" t="s">
        <v>29</v>
      </c>
      <c r="C1913" s="9" t="s">
        <v>29</v>
      </c>
      <c r="D1913" s="9" t="s">
        <v>230</v>
      </c>
      <c r="E1913" s="9" t="s">
        <v>224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70"/>
        <v>4_20-25</v>
      </c>
      <c r="O1913" s="17" t="str">
        <f t="shared" si="171"/>
        <v>2_20-30</v>
      </c>
      <c r="P1913" s="17" t="str">
        <f t="shared" si="172"/>
        <v>02_20-30</v>
      </c>
      <c r="Q1913" s="9" t="s">
        <v>974</v>
      </c>
      <c r="R1913" s="9" t="s">
        <v>969</v>
      </c>
      <c r="S1913" s="9">
        <f t="shared" si="173"/>
        <v>3408000</v>
      </c>
      <c r="T1913" s="9">
        <f t="shared" si="174"/>
        <v>45868</v>
      </c>
    </row>
    <row r="1914" spans="1:20" x14ac:dyDescent="0.25">
      <c r="A1914" s="9">
        <v>670</v>
      </c>
      <c r="B1914" s="9" t="s">
        <v>29</v>
      </c>
      <c r="C1914" s="9" t="s">
        <v>29</v>
      </c>
      <c r="D1914" s="9" t="s">
        <v>230</v>
      </c>
      <c r="E1914" s="9" t="s">
        <v>228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70"/>
        <v>5_25-30</v>
      </c>
      <c r="O1914" s="17" t="str">
        <f t="shared" si="171"/>
        <v>2_20-30</v>
      </c>
      <c r="P1914" s="17" t="str">
        <f t="shared" si="172"/>
        <v>02_20-30</v>
      </c>
      <c r="Q1914" s="9" t="s">
        <v>974</v>
      </c>
      <c r="R1914" s="9" t="s">
        <v>969</v>
      </c>
      <c r="S1914" s="9">
        <f t="shared" si="173"/>
        <v>17152000</v>
      </c>
      <c r="T1914" s="9">
        <f t="shared" si="174"/>
        <v>230848</v>
      </c>
    </row>
    <row r="1915" spans="1:20" x14ac:dyDescent="0.25">
      <c r="A1915" s="9">
        <v>2610</v>
      </c>
      <c r="B1915" s="9" t="s">
        <v>29</v>
      </c>
      <c r="C1915" s="9" t="s">
        <v>29</v>
      </c>
      <c r="D1915" s="9" t="s">
        <v>230</v>
      </c>
      <c r="E1915" s="9" t="s">
        <v>228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70"/>
        <v>5_25-30</v>
      </c>
      <c r="O1915" s="17" t="str">
        <f t="shared" si="171"/>
        <v>2_20-30</v>
      </c>
      <c r="P1915" s="17" t="str">
        <f t="shared" si="172"/>
        <v>02_20-30</v>
      </c>
      <c r="Q1915" s="9" t="s">
        <v>974</v>
      </c>
      <c r="R1915" s="9" t="s">
        <v>969</v>
      </c>
      <c r="S1915" s="9">
        <f t="shared" si="173"/>
        <v>69687000</v>
      </c>
      <c r="T1915" s="9">
        <f t="shared" si="174"/>
        <v>937914</v>
      </c>
    </row>
    <row r="1916" spans="1:20" x14ac:dyDescent="0.25">
      <c r="A1916" s="9">
        <v>870</v>
      </c>
      <c r="B1916" s="9" t="s">
        <v>29</v>
      </c>
      <c r="C1916" s="9" t="s">
        <v>29</v>
      </c>
      <c r="D1916" s="9" t="s">
        <v>229</v>
      </c>
      <c r="E1916" s="9" t="s">
        <v>228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70"/>
        <v>6_30-35</v>
      </c>
      <c r="O1916" s="17" t="str">
        <f t="shared" si="171"/>
        <v>3_30-40</v>
      </c>
      <c r="P1916" s="17" t="str">
        <f t="shared" si="172"/>
        <v>03_30-40</v>
      </c>
      <c r="Q1916" s="9" t="s">
        <v>974</v>
      </c>
      <c r="R1916" s="9" t="s">
        <v>969</v>
      </c>
      <c r="S1916" s="9">
        <f t="shared" si="173"/>
        <v>26204400</v>
      </c>
      <c r="T1916" s="9">
        <f t="shared" si="174"/>
        <v>352684</v>
      </c>
    </row>
  </sheetData>
  <autoFilter ref="A1:W19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"/>
  <sheetViews>
    <sheetView topLeftCell="A304" workbookViewId="0">
      <selection activeCell="F323" sqref="F323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  <col min="9" max="9" width="21.5703125" customWidth="1"/>
    <col min="10" max="10" width="23.140625" customWidth="1"/>
  </cols>
  <sheetData>
    <row r="1" spans="1:5" ht="14.45" x14ac:dyDescent="0.35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25">
      <c r="A2" s="15" t="s">
        <v>239</v>
      </c>
      <c r="B2" s="15" t="s">
        <v>171</v>
      </c>
      <c r="C2" s="9" t="s">
        <v>0</v>
      </c>
      <c r="D2" s="9">
        <v>38630</v>
      </c>
      <c r="E2" s="9" t="s">
        <v>44</v>
      </c>
    </row>
    <row r="3" spans="1:5" x14ac:dyDescent="0.25">
      <c r="A3" s="15" t="s">
        <v>239</v>
      </c>
      <c r="B3" s="15" t="s">
        <v>171</v>
      </c>
      <c r="C3" s="9" t="s">
        <v>10</v>
      </c>
      <c r="D3" s="9">
        <v>43420</v>
      </c>
      <c r="E3" s="9" t="s">
        <v>44</v>
      </c>
    </row>
    <row r="4" spans="1:5" x14ac:dyDescent="0.25">
      <c r="A4" s="15" t="s">
        <v>239</v>
      </c>
      <c r="B4" s="15" t="s">
        <v>171</v>
      </c>
      <c r="C4" s="9" t="s">
        <v>15</v>
      </c>
      <c r="D4" s="9">
        <v>57240</v>
      </c>
      <c r="E4" s="9" t="s">
        <v>44</v>
      </c>
    </row>
    <row r="5" spans="1:5" x14ac:dyDescent="0.25">
      <c r="A5" s="15" t="s">
        <v>239</v>
      </c>
      <c r="B5" s="15" t="s">
        <v>171</v>
      </c>
      <c r="C5" s="9" t="s">
        <v>14</v>
      </c>
      <c r="D5" s="9">
        <v>58680</v>
      </c>
      <c r="E5" s="9" t="s">
        <v>44</v>
      </c>
    </row>
    <row r="6" spans="1:5" x14ac:dyDescent="0.25">
      <c r="A6" s="15" t="s">
        <v>239</v>
      </c>
      <c r="B6" s="15" t="s">
        <v>171</v>
      </c>
      <c r="C6" s="9" t="s">
        <v>13</v>
      </c>
      <c r="D6" s="9">
        <v>15710</v>
      </c>
      <c r="E6" s="9" t="s">
        <v>44</v>
      </c>
    </row>
    <row r="7" spans="1:5" x14ac:dyDescent="0.25">
      <c r="A7" s="15" t="s">
        <v>239</v>
      </c>
      <c r="B7" s="15" t="s">
        <v>171</v>
      </c>
      <c r="C7" s="9" t="s">
        <v>9</v>
      </c>
      <c r="D7" s="9">
        <v>2630</v>
      </c>
      <c r="E7" s="9" t="s">
        <v>44</v>
      </c>
    </row>
    <row r="8" spans="1:5" x14ac:dyDescent="0.25">
      <c r="A8" s="15" t="s">
        <v>239</v>
      </c>
      <c r="B8" s="15" t="s">
        <v>171</v>
      </c>
      <c r="C8" s="9" t="s">
        <v>16</v>
      </c>
      <c r="D8" s="9">
        <v>3230</v>
      </c>
      <c r="E8" s="9" t="s">
        <v>44</v>
      </c>
    </row>
    <row r="9" spans="1:5" x14ac:dyDescent="0.25">
      <c r="A9" s="15" t="s">
        <v>239</v>
      </c>
      <c r="B9" s="15" t="s">
        <v>171</v>
      </c>
      <c r="C9" s="9" t="s">
        <v>29</v>
      </c>
      <c r="D9" s="9">
        <v>1220</v>
      </c>
      <c r="E9" s="9" t="s">
        <v>44</v>
      </c>
    </row>
    <row r="10" spans="1:5" x14ac:dyDescent="0.25">
      <c r="A10" s="15" t="s">
        <v>239</v>
      </c>
      <c r="B10" s="15" t="s">
        <v>171</v>
      </c>
      <c r="C10" s="9" t="s">
        <v>29</v>
      </c>
      <c r="D10" s="9">
        <v>760</v>
      </c>
      <c r="E10" s="9" t="s">
        <v>44</v>
      </c>
    </row>
    <row r="11" spans="1:5" x14ac:dyDescent="0.25">
      <c r="A11" s="15" t="s">
        <v>239</v>
      </c>
      <c r="B11" s="15" t="s">
        <v>171</v>
      </c>
      <c r="C11" s="9" t="s">
        <v>29</v>
      </c>
      <c r="D11" s="9">
        <v>1360</v>
      </c>
      <c r="E11" s="9" t="s">
        <v>44</v>
      </c>
    </row>
    <row r="12" spans="1:5" x14ac:dyDescent="0.25">
      <c r="A12" s="15" t="s">
        <v>239</v>
      </c>
      <c r="B12" s="15" t="s">
        <v>171</v>
      </c>
      <c r="C12" s="9" t="s">
        <v>29</v>
      </c>
      <c r="D12" s="9">
        <v>1720</v>
      </c>
      <c r="E12" s="9" t="s">
        <v>44</v>
      </c>
    </row>
    <row r="13" spans="1:5" x14ac:dyDescent="0.25">
      <c r="A13" s="15" t="s">
        <v>239</v>
      </c>
      <c r="B13" s="15" t="s">
        <v>171</v>
      </c>
      <c r="C13" s="9" t="s">
        <v>0</v>
      </c>
      <c r="D13" s="9">
        <v>28890</v>
      </c>
      <c r="E13" s="9" t="s">
        <v>45</v>
      </c>
    </row>
    <row r="14" spans="1:5" x14ac:dyDescent="0.25">
      <c r="A14" s="15" t="s">
        <v>239</v>
      </c>
      <c r="B14" s="15" t="s">
        <v>171</v>
      </c>
      <c r="C14" s="9" t="s">
        <v>10</v>
      </c>
      <c r="D14" s="9">
        <v>12000</v>
      </c>
      <c r="E14" s="9" t="s">
        <v>45</v>
      </c>
    </row>
    <row r="15" spans="1:5" x14ac:dyDescent="0.25">
      <c r="A15" s="15" t="s">
        <v>239</v>
      </c>
      <c r="B15" s="15" t="s">
        <v>171</v>
      </c>
      <c r="C15" s="9" t="s">
        <v>15</v>
      </c>
      <c r="D15" s="9">
        <v>1500</v>
      </c>
      <c r="E15" s="9" t="s">
        <v>45</v>
      </c>
    </row>
    <row r="16" spans="1:5" x14ac:dyDescent="0.25">
      <c r="A16" s="15" t="s">
        <v>239</v>
      </c>
      <c r="B16" s="15" t="s">
        <v>171</v>
      </c>
      <c r="C16" s="9" t="s">
        <v>14</v>
      </c>
      <c r="D16" s="9">
        <v>24100</v>
      </c>
      <c r="E16" s="9" t="s">
        <v>45</v>
      </c>
    </row>
    <row r="17" spans="1:5" x14ac:dyDescent="0.25">
      <c r="A17" s="15" t="s">
        <v>239</v>
      </c>
      <c r="B17" s="15" t="s">
        <v>171</v>
      </c>
      <c r="C17" s="9" t="s">
        <v>9</v>
      </c>
      <c r="D17" s="9">
        <v>12000</v>
      </c>
      <c r="E17" s="9" t="s">
        <v>45</v>
      </c>
    </row>
    <row r="18" spans="1:5" x14ac:dyDescent="0.25">
      <c r="A18" s="15" t="s">
        <v>239</v>
      </c>
      <c r="B18" s="15" t="s">
        <v>171</v>
      </c>
      <c r="C18" s="9" t="s">
        <v>16</v>
      </c>
      <c r="D18" s="16">
        <v>2500</v>
      </c>
      <c r="E18" s="9" t="s">
        <v>45</v>
      </c>
    </row>
    <row r="19" spans="1:5" x14ac:dyDescent="0.25">
      <c r="A19" s="15" t="s">
        <v>239</v>
      </c>
      <c r="B19" s="15" t="s">
        <v>171</v>
      </c>
      <c r="C19" s="9" t="s">
        <v>29</v>
      </c>
      <c r="D19" s="16">
        <v>2300</v>
      </c>
      <c r="E19" s="9" t="s">
        <v>45</v>
      </c>
    </row>
    <row r="20" spans="1:5" x14ac:dyDescent="0.25">
      <c r="A20" s="15" t="s">
        <v>240</v>
      </c>
      <c r="B20" s="15" t="s">
        <v>171</v>
      </c>
      <c r="C20" s="9" t="s">
        <v>15</v>
      </c>
      <c r="D20" s="9">
        <v>60030</v>
      </c>
      <c r="E20" s="9" t="s">
        <v>44</v>
      </c>
    </row>
    <row r="21" spans="1:5" x14ac:dyDescent="0.25">
      <c r="A21" s="15" t="s">
        <v>240</v>
      </c>
      <c r="B21" s="15" t="s">
        <v>171</v>
      </c>
      <c r="C21" s="9" t="s">
        <v>10</v>
      </c>
      <c r="D21" s="9">
        <v>63430</v>
      </c>
      <c r="E21" s="9" t="s">
        <v>44</v>
      </c>
    </row>
    <row r="22" spans="1:5" x14ac:dyDescent="0.25">
      <c r="A22" s="15" t="s">
        <v>240</v>
      </c>
      <c r="B22" s="15" t="s">
        <v>171</v>
      </c>
      <c r="C22" s="9" t="s">
        <v>14</v>
      </c>
      <c r="D22" s="9">
        <v>42010</v>
      </c>
      <c r="E22" s="9" t="s">
        <v>44</v>
      </c>
    </row>
    <row r="23" spans="1:5" x14ac:dyDescent="0.25">
      <c r="A23" s="15" t="s">
        <v>240</v>
      </c>
      <c r="B23" s="15" t="s">
        <v>171</v>
      </c>
      <c r="C23" s="9" t="s">
        <v>0</v>
      </c>
      <c r="D23" s="9">
        <v>44370</v>
      </c>
      <c r="E23" s="9" t="s">
        <v>44</v>
      </c>
    </row>
    <row r="24" spans="1:5" x14ac:dyDescent="0.25">
      <c r="A24" s="15" t="s">
        <v>240</v>
      </c>
      <c r="B24" s="15" t="s">
        <v>171</v>
      </c>
      <c r="C24" s="9" t="s">
        <v>13</v>
      </c>
      <c r="D24" s="9">
        <v>22070</v>
      </c>
      <c r="E24" s="9" t="s">
        <v>44</v>
      </c>
    </row>
    <row r="25" spans="1:5" x14ac:dyDescent="0.25">
      <c r="A25" s="15" t="s">
        <v>240</v>
      </c>
      <c r="B25" s="15" t="s">
        <v>171</v>
      </c>
      <c r="C25" s="9" t="s">
        <v>9</v>
      </c>
      <c r="D25" s="9">
        <v>2730</v>
      </c>
      <c r="E25" s="9" t="s">
        <v>44</v>
      </c>
    </row>
    <row r="26" spans="1:5" x14ac:dyDescent="0.25">
      <c r="A26" s="15" t="s">
        <v>240</v>
      </c>
      <c r="B26" s="15" t="s">
        <v>171</v>
      </c>
      <c r="C26" s="9" t="s">
        <v>16</v>
      </c>
      <c r="D26" s="9">
        <v>4910</v>
      </c>
      <c r="E26" s="9" t="s">
        <v>44</v>
      </c>
    </row>
    <row r="27" spans="1:5" x14ac:dyDescent="0.25">
      <c r="A27" s="15" t="s">
        <v>240</v>
      </c>
      <c r="B27" s="15" t="s">
        <v>171</v>
      </c>
      <c r="C27" s="9" t="s">
        <v>29</v>
      </c>
      <c r="D27" s="9">
        <v>2470</v>
      </c>
      <c r="E27" s="9" t="s">
        <v>44</v>
      </c>
    </row>
    <row r="28" spans="1:5" x14ac:dyDescent="0.25">
      <c r="A28" s="15" t="s">
        <v>240</v>
      </c>
      <c r="B28" s="15" t="s">
        <v>171</v>
      </c>
      <c r="C28" s="9" t="s">
        <v>29</v>
      </c>
      <c r="D28" s="9">
        <v>950</v>
      </c>
      <c r="E28" s="9" t="s">
        <v>44</v>
      </c>
    </row>
    <row r="29" spans="1:5" x14ac:dyDescent="0.25">
      <c r="A29" s="15" t="s">
        <v>240</v>
      </c>
      <c r="B29" s="15" t="s">
        <v>171</v>
      </c>
      <c r="C29" s="9" t="s">
        <v>29</v>
      </c>
      <c r="D29" s="9">
        <v>20</v>
      </c>
      <c r="E29" s="9" t="s">
        <v>44</v>
      </c>
    </row>
    <row r="30" spans="1:5" x14ac:dyDescent="0.25">
      <c r="A30" s="15" t="s">
        <v>240</v>
      </c>
      <c r="B30" s="15" t="s">
        <v>171</v>
      </c>
      <c r="C30" s="9" t="s">
        <v>29</v>
      </c>
      <c r="D30" s="9">
        <v>1350</v>
      </c>
      <c r="E30" s="9" t="s">
        <v>44</v>
      </c>
    </row>
    <row r="31" spans="1:5" x14ac:dyDescent="0.25">
      <c r="A31" s="15" t="s">
        <v>240</v>
      </c>
      <c r="B31" s="15" t="s">
        <v>171</v>
      </c>
      <c r="C31" s="9" t="s">
        <v>15</v>
      </c>
      <c r="D31" s="9">
        <v>45000</v>
      </c>
      <c r="E31" s="9" t="s">
        <v>45</v>
      </c>
    </row>
    <row r="32" spans="1:5" x14ac:dyDescent="0.25">
      <c r="A32" s="15" t="s">
        <v>240</v>
      </c>
      <c r="B32" s="15" t="s">
        <v>171</v>
      </c>
      <c r="C32" s="9" t="s">
        <v>10</v>
      </c>
      <c r="D32" s="9">
        <v>18000</v>
      </c>
      <c r="E32" s="9" t="s">
        <v>45</v>
      </c>
    </row>
    <row r="33" spans="1:5" x14ac:dyDescent="0.25">
      <c r="A33" s="15" t="s">
        <v>240</v>
      </c>
      <c r="B33" s="15" t="s">
        <v>171</v>
      </c>
      <c r="C33" s="9" t="s">
        <v>14</v>
      </c>
      <c r="D33" s="9">
        <v>36750</v>
      </c>
      <c r="E33" s="9" t="s">
        <v>45</v>
      </c>
    </row>
    <row r="34" spans="1:5" x14ac:dyDescent="0.25">
      <c r="A34" s="15" t="s">
        <v>240</v>
      </c>
      <c r="B34" s="15" t="s">
        <v>171</v>
      </c>
      <c r="C34" s="9" t="s">
        <v>0</v>
      </c>
      <c r="D34" s="9">
        <v>33010</v>
      </c>
      <c r="E34" s="9" t="s">
        <v>45</v>
      </c>
    </row>
    <row r="35" spans="1:5" x14ac:dyDescent="0.25">
      <c r="A35" s="15" t="s">
        <v>240</v>
      </c>
      <c r="B35" s="15" t="s">
        <v>171</v>
      </c>
      <c r="C35" s="9" t="s">
        <v>9</v>
      </c>
      <c r="D35" s="16">
        <v>14000</v>
      </c>
      <c r="E35" s="9" t="s">
        <v>45</v>
      </c>
    </row>
    <row r="36" spans="1:5" x14ac:dyDescent="0.25">
      <c r="A36" s="15" t="s">
        <v>240</v>
      </c>
      <c r="B36" s="15" t="s">
        <v>171</v>
      </c>
      <c r="C36" s="9" t="s">
        <v>16</v>
      </c>
      <c r="D36" s="16">
        <v>1600</v>
      </c>
      <c r="E36" s="9" t="s">
        <v>45</v>
      </c>
    </row>
    <row r="37" spans="1:5" x14ac:dyDescent="0.25">
      <c r="A37" s="15" t="s">
        <v>240</v>
      </c>
      <c r="B37" s="15" t="s">
        <v>171</v>
      </c>
      <c r="C37" s="9" t="s">
        <v>29</v>
      </c>
      <c r="D37" s="16">
        <v>2520</v>
      </c>
      <c r="E37" s="9" t="s">
        <v>45</v>
      </c>
    </row>
    <row r="38" spans="1:5" x14ac:dyDescent="0.25">
      <c r="A38" s="15" t="s">
        <v>241</v>
      </c>
      <c r="B38" s="15" t="s">
        <v>171</v>
      </c>
      <c r="C38" s="9" t="s">
        <v>14</v>
      </c>
      <c r="D38" s="9">
        <v>58830</v>
      </c>
      <c r="E38" s="9" t="s">
        <v>44</v>
      </c>
    </row>
    <row r="39" spans="1:5" x14ac:dyDescent="0.25">
      <c r="A39" s="15" t="s">
        <v>241</v>
      </c>
      <c r="B39" s="15" t="s">
        <v>171</v>
      </c>
      <c r="C39" s="9" t="s">
        <v>15</v>
      </c>
      <c r="D39" s="9">
        <v>65770</v>
      </c>
      <c r="E39" s="9" t="s">
        <v>44</v>
      </c>
    </row>
    <row r="40" spans="1:5" x14ac:dyDescent="0.25">
      <c r="A40" s="15" t="s">
        <v>241</v>
      </c>
      <c r="B40" s="15" t="s">
        <v>171</v>
      </c>
      <c r="C40" s="9" t="s">
        <v>10</v>
      </c>
      <c r="D40" s="9">
        <v>55140</v>
      </c>
      <c r="E40" s="9" t="s">
        <v>44</v>
      </c>
    </row>
    <row r="41" spans="1:5" x14ac:dyDescent="0.25">
      <c r="A41" s="15" t="s">
        <v>241</v>
      </c>
      <c r="B41" s="15" t="s">
        <v>171</v>
      </c>
      <c r="C41" s="9" t="s">
        <v>0</v>
      </c>
      <c r="D41" s="9">
        <v>49160</v>
      </c>
      <c r="E41" s="9" t="s">
        <v>44</v>
      </c>
    </row>
    <row r="42" spans="1:5" x14ac:dyDescent="0.25">
      <c r="A42" s="15" t="s">
        <v>241</v>
      </c>
      <c r="B42" s="15" t="s">
        <v>171</v>
      </c>
      <c r="C42" s="9" t="s">
        <v>13</v>
      </c>
      <c r="D42" s="9">
        <v>32920</v>
      </c>
      <c r="E42" s="9" t="s">
        <v>44</v>
      </c>
    </row>
    <row r="43" spans="1:5" x14ac:dyDescent="0.25">
      <c r="A43" s="15" t="s">
        <v>241</v>
      </c>
      <c r="B43" s="15" t="s">
        <v>171</v>
      </c>
      <c r="C43" s="9" t="s">
        <v>9</v>
      </c>
      <c r="D43" s="9">
        <v>4890</v>
      </c>
      <c r="E43" s="9" t="s">
        <v>44</v>
      </c>
    </row>
    <row r="44" spans="1:5" x14ac:dyDescent="0.25">
      <c r="A44" s="15" t="s">
        <v>241</v>
      </c>
      <c r="B44" s="15" t="s">
        <v>171</v>
      </c>
      <c r="C44" s="9" t="s">
        <v>16</v>
      </c>
      <c r="D44" s="9">
        <v>4280</v>
      </c>
      <c r="E44" s="9" t="s">
        <v>44</v>
      </c>
    </row>
    <row r="45" spans="1:5" x14ac:dyDescent="0.25">
      <c r="A45" s="15" t="s">
        <v>241</v>
      </c>
      <c r="B45" s="15" t="s">
        <v>171</v>
      </c>
      <c r="C45" s="9" t="s">
        <v>29</v>
      </c>
      <c r="D45" s="9">
        <v>1720</v>
      </c>
      <c r="E45" s="9" t="s">
        <v>44</v>
      </c>
    </row>
    <row r="46" spans="1:5" x14ac:dyDescent="0.25">
      <c r="A46" s="15" t="s">
        <v>241</v>
      </c>
      <c r="B46" s="15" t="s">
        <v>171</v>
      </c>
      <c r="C46" s="9" t="s">
        <v>29</v>
      </c>
      <c r="D46" s="9">
        <v>750</v>
      </c>
      <c r="E46" s="9" t="s">
        <v>44</v>
      </c>
    </row>
    <row r="47" spans="1:5" x14ac:dyDescent="0.25">
      <c r="A47" s="15" t="s">
        <v>241</v>
      </c>
      <c r="B47" s="15" t="s">
        <v>171</v>
      </c>
      <c r="C47" s="9" t="s">
        <v>29</v>
      </c>
      <c r="D47" s="9">
        <v>310</v>
      </c>
      <c r="E47" s="9" t="s">
        <v>44</v>
      </c>
    </row>
    <row r="48" spans="1:5" x14ac:dyDescent="0.25">
      <c r="A48" s="15" t="s">
        <v>241</v>
      </c>
      <c r="B48" s="15" t="s">
        <v>171</v>
      </c>
      <c r="C48" s="9" t="s">
        <v>29</v>
      </c>
      <c r="D48" s="9">
        <v>1380</v>
      </c>
      <c r="E48" s="9" t="s">
        <v>44</v>
      </c>
    </row>
    <row r="49" spans="1:5" x14ac:dyDescent="0.25">
      <c r="A49" s="15" t="s">
        <v>241</v>
      </c>
      <c r="B49" s="15" t="s">
        <v>171</v>
      </c>
      <c r="C49" s="9" t="s">
        <v>14</v>
      </c>
      <c r="D49" s="9">
        <v>45100</v>
      </c>
      <c r="E49" s="9" t="s">
        <v>45</v>
      </c>
    </row>
    <row r="50" spans="1:5" x14ac:dyDescent="0.25">
      <c r="A50" s="15" t="s">
        <v>241</v>
      </c>
      <c r="B50" s="15" t="s">
        <v>171</v>
      </c>
      <c r="C50" s="9" t="s">
        <v>15</v>
      </c>
      <c r="D50" s="9">
        <v>15000</v>
      </c>
      <c r="E50" s="9" t="s">
        <v>45</v>
      </c>
    </row>
    <row r="51" spans="1:5" x14ac:dyDescent="0.25">
      <c r="A51" s="15" t="s">
        <v>241</v>
      </c>
      <c r="B51" s="15" t="s">
        <v>171</v>
      </c>
      <c r="C51" s="9" t="s">
        <v>10</v>
      </c>
      <c r="D51" s="9">
        <v>16000</v>
      </c>
      <c r="E51" s="9" t="s">
        <v>45</v>
      </c>
    </row>
    <row r="52" spans="1:5" x14ac:dyDescent="0.25">
      <c r="A52" s="15" t="s">
        <v>241</v>
      </c>
      <c r="B52" s="15" t="s">
        <v>171</v>
      </c>
      <c r="C52" s="9" t="s">
        <v>0</v>
      </c>
      <c r="D52" s="9">
        <v>16640</v>
      </c>
      <c r="E52" s="9" t="s">
        <v>45</v>
      </c>
    </row>
    <row r="53" spans="1:5" x14ac:dyDescent="0.25">
      <c r="A53" s="15" t="s">
        <v>241</v>
      </c>
      <c r="B53" s="15" t="s">
        <v>171</v>
      </c>
      <c r="C53" s="9" t="s">
        <v>9</v>
      </c>
      <c r="D53" s="16">
        <v>17500</v>
      </c>
      <c r="E53" s="9" t="s">
        <v>45</v>
      </c>
    </row>
    <row r="54" spans="1:5" x14ac:dyDescent="0.25">
      <c r="A54" s="15" t="s">
        <v>241</v>
      </c>
      <c r="B54" s="15" t="s">
        <v>171</v>
      </c>
      <c r="C54" s="9" t="s">
        <v>16</v>
      </c>
      <c r="D54" s="16">
        <v>850</v>
      </c>
      <c r="E54" s="9" t="s">
        <v>45</v>
      </c>
    </row>
    <row r="55" spans="1:5" x14ac:dyDescent="0.25">
      <c r="A55" s="15" t="s">
        <v>241</v>
      </c>
      <c r="B55" s="15" t="s">
        <v>171</v>
      </c>
      <c r="C55" s="9" t="s">
        <v>29</v>
      </c>
      <c r="D55" s="16">
        <v>9830</v>
      </c>
      <c r="E55" s="9" t="s">
        <v>45</v>
      </c>
    </row>
    <row r="56" spans="1:5" x14ac:dyDescent="0.25">
      <c r="A56" s="9" t="s">
        <v>242</v>
      </c>
      <c r="B56" s="15" t="s">
        <v>236</v>
      </c>
      <c r="C56" s="9" t="s">
        <v>0</v>
      </c>
      <c r="D56" s="9">
        <v>15330</v>
      </c>
      <c r="E56" s="9" t="s">
        <v>44</v>
      </c>
    </row>
    <row r="57" spans="1:5" x14ac:dyDescent="0.25">
      <c r="A57" s="9" t="s">
        <v>242</v>
      </c>
      <c r="B57" s="15" t="s">
        <v>236</v>
      </c>
      <c r="C57" s="9" t="s">
        <v>10</v>
      </c>
      <c r="D57" s="9">
        <v>24970</v>
      </c>
      <c r="E57" s="9" t="s">
        <v>44</v>
      </c>
    </row>
    <row r="58" spans="1:5" x14ac:dyDescent="0.25">
      <c r="A58" s="9" t="s">
        <v>242</v>
      </c>
      <c r="B58" s="15" t="s">
        <v>236</v>
      </c>
      <c r="C58" s="9" t="s">
        <v>15</v>
      </c>
      <c r="D58" s="9">
        <v>31460</v>
      </c>
      <c r="E58" s="9" t="s">
        <v>44</v>
      </c>
    </row>
    <row r="59" spans="1:5" x14ac:dyDescent="0.25">
      <c r="A59" s="9" t="s">
        <v>242</v>
      </c>
      <c r="B59" s="15" t="s">
        <v>236</v>
      </c>
      <c r="C59" s="9" t="s">
        <v>14</v>
      </c>
      <c r="D59" s="9">
        <v>29660</v>
      </c>
      <c r="E59" s="9" t="s">
        <v>44</v>
      </c>
    </row>
    <row r="60" spans="1:5" x14ac:dyDescent="0.25">
      <c r="A60" s="9" t="s">
        <v>242</v>
      </c>
      <c r="B60" s="15" t="s">
        <v>236</v>
      </c>
      <c r="C60" s="9" t="s">
        <v>13</v>
      </c>
      <c r="D60" s="9">
        <v>21980</v>
      </c>
      <c r="E60" s="9" t="s">
        <v>44</v>
      </c>
    </row>
    <row r="61" spans="1:5" x14ac:dyDescent="0.25">
      <c r="A61" s="9" t="s">
        <v>242</v>
      </c>
      <c r="B61" s="15" t="s">
        <v>236</v>
      </c>
      <c r="C61" s="9" t="s">
        <v>9</v>
      </c>
      <c r="D61" s="9">
        <v>1590</v>
      </c>
      <c r="E61" s="9" t="s">
        <v>44</v>
      </c>
    </row>
    <row r="62" spans="1:5" x14ac:dyDescent="0.25">
      <c r="A62" s="9" t="s">
        <v>242</v>
      </c>
      <c r="B62" s="15" t="s">
        <v>236</v>
      </c>
      <c r="C62" s="9" t="s">
        <v>16</v>
      </c>
      <c r="D62" s="9">
        <v>2440</v>
      </c>
      <c r="E62" s="9" t="s">
        <v>44</v>
      </c>
    </row>
    <row r="63" spans="1:5" x14ac:dyDescent="0.25">
      <c r="A63" s="9" t="s">
        <v>242</v>
      </c>
      <c r="B63" s="15" t="s">
        <v>236</v>
      </c>
      <c r="C63" s="9" t="s">
        <v>29</v>
      </c>
      <c r="D63" s="9">
        <v>2040</v>
      </c>
      <c r="E63" s="9" t="s">
        <v>44</v>
      </c>
    </row>
    <row r="64" spans="1:5" x14ac:dyDescent="0.25">
      <c r="A64" s="9" t="s">
        <v>242</v>
      </c>
      <c r="B64" s="15" t="s">
        <v>236</v>
      </c>
      <c r="C64" s="9" t="s">
        <v>287</v>
      </c>
      <c r="D64" s="9">
        <v>150</v>
      </c>
      <c r="E64" s="9" t="s">
        <v>44</v>
      </c>
    </row>
    <row r="65" spans="1:5" x14ac:dyDescent="0.25">
      <c r="A65" s="9" t="s">
        <v>242</v>
      </c>
      <c r="B65" s="15" t="s">
        <v>236</v>
      </c>
      <c r="C65" s="9" t="s">
        <v>0</v>
      </c>
      <c r="D65" s="9">
        <v>44920</v>
      </c>
      <c r="E65" s="9" t="s">
        <v>45</v>
      </c>
    </row>
    <row r="66" spans="1:5" x14ac:dyDescent="0.25">
      <c r="A66" s="9" t="s">
        <v>242</v>
      </c>
      <c r="B66" s="15" t="s">
        <v>236</v>
      </c>
      <c r="C66" s="9" t="s">
        <v>10</v>
      </c>
      <c r="D66" s="9">
        <v>16000</v>
      </c>
      <c r="E66" s="9" t="s">
        <v>45</v>
      </c>
    </row>
    <row r="67" spans="1:5" x14ac:dyDescent="0.25">
      <c r="A67" s="9" t="s">
        <v>242</v>
      </c>
      <c r="B67" s="15" t="s">
        <v>236</v>
      </c>
      <c r="C67" s="9" t="s">
        <v>15</v>
      </c>
      <c r="D67" s="9">
        <v>23500</v>
      </c>
      <c r="E67" s="9" t="s">
        <v>45</v>
      </c>
    </row>
    <row r="68" spans="1:5" x14ac:dyDescent="0.25">
      <c r="A68" s="9" t="s">
        <v>242</v>
      </c>
      <c r="B68" s="15" t="s">
        <v>236</v>
      </c>
      <c r="C68" s="9" t="s">
        <v>14</v>
      </c>
      <c r="D68" s="9">
        <v>41200</v>
      </c>
      <c r="E68" s="9" t="s">
        <v>45</v>
      </c>
    </row>
    <row r="69" spans="1:5" x14ac:dyDescent="0.25">
      <c r="A69" s="9" t="s">
        <v>242</v>
      </c>
      <c r="B69" s="15" t="s">
        <v>236</v>
      </c>
      <c r="C69" s="9" t="s">
        <v>9</v>
      </c>
      <c r="D69" s="9">
        <v>16000</v>
      </c>
      <c r="E69" s="9" t="s">
        <v>45</v>
      </c>
    </row>
    <row r="70" spans="1:5" x14ac:dyDescent="0.25">
      <c r="A70" s="9" t="s">
        <v>242</v>
      </c>
      <c r="B70" s="15" t="s">
        <v>236</v>
      </c>
      <c r="C70" s="9" t="s">
        <v>16</v>
      </c>
      <c r="D70" s="9">
        <v>1000</v>
      </c>
      <c r="E70" s="9" t="s">
        <v>45</v>
      </c>
    </row>
    <row r="71" spans="1:5" x14ac:dyDescent="0.25">
      <c r="A71" s="9" t="s">
        <v>242</v>
      </c>
      <c r="B71" s="15" t="s">
        <v>236</v>
      </c>
      <c r="C71" s="9" t="s">
        <v>29</v>
      </c>
      <c r="D71" s="9">
        <v>650</v>
      </c>
      <c r="E71" s="9" t="s">
        <v>45</v>
      </c>
    </row>
    <row r="72" spans="1:5" x14ac:dyDescent="0.25">
      <c r="A72" s="9" t="s">
        <v>242</v>
      </c>
      <c r="B72" s="15" t="s">
        <v>236</v>
      </c>
      <c r="C72" s="9" t="s">
        <v>287</v>
      </c>
      <c r="D72" s="9">
        <v>640</v>
      </c>
      <c r="E72" s="9" t="s">
        <v>45</v>
      </c>
    </row>
    <row r="73" spans="1:5" x14ac:dyDescent="0.25">
      <c r="A73" s="9" t="s">
        <v>289</v>
      </c>
      <c r="B73" s="15" t="s">
        <v>236</v>
      </c>
      <c r="C73" s="9" t="s">
        <v>0</v>
      </c>
      <c r="D73" s="9">
        <v>33490</v>
      </c>
      <c r="E73" s="9" t="s">
        <v>44</v>
      </c>
    </row>
    <row r="74" spans="1:5" x14ac:dyDescent="0.25">
      <c r="A74" s="9" t="s">
        <v>289</v>
      </c>
      <c r="B74" s="15" t="s">
        <v>236</v>
      </c>
      <c r="C74" s="9" t="s">
        <v>10</v>
      </c>
      <c r="D74" s="9">
        <v>39110</v>
      </c>
      <c r="E74" s="9" t="s">
        <v>44</v>
      </c>
    </row>
    <row r="75" spans="1:5" x14ac:dyDescent="0.25">
      <c r="A75" s="9" t="s">
        <v>289</v>
      </c>
      <c r="B75" s="15" t="s">
        <v>236</v>
      </c>
      <c r="C75" s="9" t="s">
        <v>15</v>
      </c>
      <c r="D75" s="9">
        <v>34650</v>
      </c>
      <c r="E75" s="9" t="s">
        <v>44</v>
      </c>
    </row>
    <row r="76" spans="1:5" x14ac:dyDescent="0.25">
      <c r="A76" s="9" t="s">
        <v>289</v>
      </c>
      <c r="B76" s="15" t="s">
        <v>236</v>
      </c>
      <c r="C76" s="9" t="s">
        <v>14</v>
      </c>
      <c r="D76" s="9">
        <v>24120</v>
      </c>
      <c r="E76" s="9" t="s">
        <v>44</v>
      </c>
    </row>
    <row r="77" spans="1:5" x14ac:dyDescent="0.25">
      <c r="A77" s="9" t="s">
        <v>289</v>
      </c>
      <c r="B77" s="15" t="s">
        <v>236</v>
      </c>
      <c r="C77" s="9" t="s">
        <v>13</v>
      </c>
      <c r="D77" s="9">
        <v>12730</v>
      </c>
      <c r="E77" s="9" t="s">
        <v>44</v>
      </c>
    </row>
    <row r="78" spans="1:5" x14ac:dyDescent="0.25">
      <c r="A78" s="9" t="s">
        <v>289</v>
      </c>
      <c r="B78" s="15" t="s">
        <v>236</v>
      </c>
      <c r="C78" s="9" t="s">
        <v>9</v>
      </c>
      <c r="D78" s="9">
        <v>3170</v>
      </c>
      <c r="E78" s="9" t="s">
        <v>44</v>
      </c>
    </row>
    <row r="79" spans="1:5" x14ac:dyDescent="0.25">
      <c r="A79" s="9" t="s">
        <v>289</v>
      </c>
      <c r="B79" s="15" t="s">
        <v>236</v>
      </c>
      <c r="C79" t="s">
        <v>16</v>
      </c>
      <c r="D79">
        <v>3650</v>
      </c>
      <c r="E79" s="9" t="s">
        <v>44</v>
      </c>
    </row>
    <row r="80" spans="1:5" x14ac:dyDescent="0.25">
      <c r="A80" s="9" t="s">
        <v>289</v>
      </c>
      <c r="B80" s="15" t="s">
        <v>236</v>
      </c>
      <c r="C80" s="9" t="s">
        <v>29</v>
      </c>
      <c r="D80" s="9">
        <v>2370</v>
      </c>
      <c r="E80" s="9" t="s">
        <v>44</v>
      </c>
    </row>
    <row r="81" spans="1:5" x14ac:dyDescent="0.25">
      <c r="A81" s="9" t="s">
        <v>289</v>
      </c>
      <c r="B81" s="15" t="s">
        <v>236</v>
      </c>
      <c r="C81" s="9" t="s">
        <v>287</v>
      </c>
      <c r="D81" s="9">
        <v>310</v>
      </c>
      <c r="E81" s="9" t="s">
        <v>44</v>
      </c>
    </row>
    <row r="82" spans="1:5" x14ac:dyDescent="0.25">
      <c r="A82" s="9" t="s">
        <v>289</v>
      </c>
      <c r="B82" s="15" t="s">
        <v>236</v>
      </c>
      <c r="C82" s="9" t="s">
        <v>0</v>
      </c>
      <c r="D82" s="9">
        <v>18900</v>
      </c>
      <c r="E82" s="9" t="s">
        <v>45</v>
      </c>
    </row>
    <row r="83" spans="1:5" x14ac:dyDescent="0.25">
      <c r="A83" s="9" t="s">
        <v>289</v>
      </c>
      <c r="B83" s="15" t="s">
        <v>236</v>
      </c>
      <c r="C83" s="9" t="s">
        <v>10</v>
      </c>
      <c r="D83" s="9">
        <v>12000</v>
      </c>
      <c r="E83" s="9" t="s">
        <v>45</v>
      </c>
    </row>
    <row r="84" spans="1:5" x14ac:dyDescent="0.25">
      <c r="A84" s="9" t="s">
        <v>289</v>
      </c>
      <c r="B84" s="15" t="s">
        <v>236</v>
      </c>
      <c r="C84" s="9" t="s">
        <v>15</v>
      </c>
      <c r="D84" s="9">
        <v>17500</v>
      </c>
      <c r="E84" s="9" t="s">
        <v>45</v>
      </c>
    </row>
    <row r="85" spans="1:5" x14ac:dyDescent="0.25">
      <c r="A85" s="9" t="s">
        <v>289</v>
      </c>
      <c r="B85" s="15" t="s">
        <v>236</v>
      </c>
      <c r="C85" s="9" t="s">
        <v>14</v>
      </c>
      <c r="D85" s="9">
        <v>33400</v>
      </c>
      <c r="E85" s="9" t="s">
        <v>45</v>
      </c>
    </row>
    <row r="86" spans="1:5" x14ac:dyDescent="0.25">
      <c r="A86" s="9" t="s">
        <v>289</v>
      </c>
      <c r="B86" s="15" t="s">
        <v>236</v>
      </c>
      <c r="C86" s="9" t="s">
        <v>9</v>
      </c>
      <c r="D86" s="9">
        <v>12000</v>
      </c>
      <c r="E86" s="9" t="s">
        <v>45</v>
      </c>
    </row>
    <row r="87" spans="1:5" x14ac:dyDescent="0.25">
      <c r="A87" s="9" t="s">
        <v>289</v>
      </c>
      <c r="B87" s="15" t="s">
        <v>236</v>
      </c>
      <c r="C87" s="9" t="s">
        <v>16</v>
      </c>
      <c r="D87" s="9">
        <v>950</v>
      </c>
      <c r="E87" s="9" t="s">
        <v>45</v>
      </c>
    </row>
    <row r="88" spans="1:5" x14ac:dyDescent="0.25">
      <c r="A88" s="9" t="s">
        <v>289</v>
      </c>
      <c r="B88" s="15" t="s">
        <v>236</v>
      </c>
      <c r="C88" s="9" t="s">
        <v>29</v>
      </c>
      <c r="D88" s="9">
        <v>650</v>
      </c>
      <c r="E88" s="9" t="s">
        <v>45</v>
      </c>
    </row>
    <row r="89" spans="1:5" x14ac:dyDescent="0.25">
      <c r="A89" s="9" t="s">
        <v>289</v>
      </c>
      <c r="B89" s="15" t="s">
        <v>236</v>
      </c>
      <c r="C89" s="9" t="s">
        <v>287</v>
      </c>
      <c r="D89" s="9">
        <v>3120</v>
      </c>
      <c r="E89" s="9" t="s">
        <v>45</v>
      </c>
    </row>
    <row r="90" spans="1:5" x14ac:dyDescent="0.25">
      <c r="A90" s="9" t="s">
        <v>303</v>
      </c>
      <c r="B90" s="15" t="s">
        <v>236</v>
      </c>
      <c r="C90" s="9" t="s">
        <v>0</v>
      </c>
      <c r="D90" s="9">
        <v>68730</v>
      </c>
      <c r="E90" s="9" t="s">
        <v>44</v>
      </c>
    </row>
    <row r="91" spans="1:5" x14ac:dyDescent="0.25">
      <c r="A91" s="9" t="s">
        <v>303</v>
      </c>
      <c r="B91" s="15" t="s">
        <v>236</v>
      </c>
      <c r="C91" s="9" t="s">
        <v>10</v>
      </c>
      <c r="D91" s="9">
        <v>83590</v>
      </c>
      <c r="E91" s="9" t="s">
        <v>44</v>
      </c>
    </row>
    <row r="92" spans="1:5" x14ac:dyDescent="0.25">
      <c r="A92" s="9" t="s">
        <v>303</v>
      </c>
      <c r="B92" s="15" t="s">
        <v>236</v>
      </c>
      <c r="C92" s="9" t="s">
        <v>15</v>
      </c>
      <c r="D92" s="9">
        <v>91820</v>
      </c>
      <c r="E92" s="9" t="s">
        <v>44</v>
      </c>
    </row>
    <row r="93" spans="1:5" x14ac:dyDescent="0.25">
      <c r="A93" s="9" t="s">
        <v>303</v>
      </c>
      <c r="B93" s="15" t="s">
        <v>236</v>
      </c>
      <c r="C93" s="9" t="s">
        <v>14</v>
      </c>
      <c r="D93" s="9">
        <v>47450</v>
      </c>
      <c r="E93" s="9" t="s">
        <v>44</v>
      </c>
    </row>
    <row r="94" spans="1:5" x14ac:dyDescent="0.25">
      <c r="A94" s="9" t="s">
        <v>303</v>
      </c>
      <c r="B94" s="15" t="s">
        <v>236</v>
      </c>
      <c r="C94" s="9" t="s">
        <v>13</v>
      </c>
      <c r="D94" s="9">
        <v>21790</v>
      </c>
      <c r="E94" s="9" t="s">
        <v>44</v>
      </c>
    </row>
    <row r="95" spans="1:5" x14ac:dyDescent="0.25">
      <c r="A95" s="9" t="s">
        <v>303</v>
      </c>
      <c r="B95" s="15" t="s">
        <v>236</v>
      </c>
      <c r="C95" s="9" t="s">
        <v>9</v>
      </c>
      <c r="D95" s="9">
        <v>2620</v>
      </c>
      <c r="E95" s="9" t="s">
        <v>44</v>
      </c>
    </row>
    <row r="96" spans="1:5" x14ac:dyDescent="0.25">
      <c r="A96" s="9" t="s">
        <v>303</v>
      </c>
      <c r="B96" s="15" t="s">
        <v>236</v>
      </c>
      <c r="C96" s="9" t="s">
        <v>16</v>
      </c>
      <c r="D96" s="9">
        <v>4510</v>
      </c>
      <c r="E96" s="9" t="s">
        <v>44</v>
      </c>
    </row>
    <row r="97" spans="1:5" x14ac:dyDescent="0.25">
      <c r="A97" s="9" t="s">
        <v>303</v>
      </c>
      <c r="B97" s="15" t="s">
        <v>236</v>
      </c>
      <c r="C97" s="9" t="s">
        <v>29</v>
      </c>
      <c r="D97" s="9">
        <v>4140</v>
      </c>
      <c r="E97" s="9" t="s">
        <v>44</v>
      </c>
    </row>
    <row r="98" spans="1:5" x14ac:dyDescent="0.25">
      <c r="A98" s="9" t="s">
        <v>303</v>
      </c>
      <c r="B98" s="15" t="s">
        <v>236</v>
      </c>
      <c r="C98" s="9" t="s">
        <v>287</v>
      </c>
      <c r="D98" s="9">
        <v>460</v>
      </c>
      <c r="E98" s="9" t="s">
        <v>44</v>
      </c>
    </row>
    <row r="99" spans="1:5" x14ac:dyDescent="0.25">
      <c r="A99" s="9" t="s">
        <v>303</v>
      </c>
      <c r="B99" s="15" t="s">
        <v>236</v>
      </c>
      <c r="C99" s="9" t="s">
        <v>0</v>
      </c>
      <c r="D99" s="9">
        <v>4070</v>
      </c>
      <c r="E99" s="9" t="s">
        <v>45</v>
      </c>
    </row>
    <row r="100" spans="1:5" x14ac:dyDescent="0.25">
      <c r="A100" s="9" t="s">
        <v>303</v>
      </c>
      <c r="B100" s="15" t="s">
        <v>236</v>
      </c>
      <c r="C100" s="9" t="s">
        <v>10</v>
      </c>
      <c r="D100" s="9">
        <v>15700</v>
      </c>
      <c r="E100" s="9" t="s">
        <v>45</v>
      </c>
    </row>
    <row r="101" spans="1:5" x14ac:dyDescent="0.25">
      <c r="A101" s="9" t="s">
        <v>303</v>
      </c>
      <c r="B101" s="15" t="s">
        <v>236</v>
      </c>
      <c r="C101" s="9" t="s">
        <v>15</v>
      </c>
      <c r="D101" s="9">
        <v>12000</v>
      </c>
      <c r="E101" s="9" t="s">
        <v>45</v>
      </c>
    </row>
    <row r="102" spans="1:5" x14ac:dyDescent="0.25">
      <c r="A102" s="9" t="s">
        <v>303</v>
      </c>
      <c r="B102" s="15" t="s">
        <v>236</v>
      </c>
      <c r="C102" s="9" t="s">
        <v>14</v>
      </c>
      <c r="D102" s="9">
        <v>36400</v>
      </c>
      <c r="E102" s="9" t="s">
        <v>45</v>
      </c>
    </row>
    <row r="103" spans="1:5" x14ac:dyDescent="0.25">
      <c r="A103" s="9" t="s">
        <v>303</v>
      </c>
      <c r="B103" s="15" t="s">
        <v>236</v>
      </c>
      <c r="C103" s="9" t="s">
        <v>9</v>
      </c>
      <c r="D103" s="9">
        <v>14000</v>
      </c>
      <c r="E103" s="9" t="s">
        <v>45</v>
      </c>
    </row>
    <row r="104" spans="1:5" x14ac:dyDescent="0.25">
      <c r="A104" s="9" t="s">
        <v>303</v>
      </c>
      <c r="B104" s="15" t="s">
        <v>236</v>
      </c>
      <c r="C104" s="9" t="s">
        <v>16</v>
      </c>
      <c r="D104" s="9">
        <v>1200</v>
      </c>
      <c r="E104" s="9" t="s">
        <v>45</v>
      </c>
    </row>
    <row r="105" spans="1:5" x14ac:dyDescent="0.25">
      <c r="A105" s="9" t="s">
        <v>303</v>
      </c>
      <c r="B105" s="15" t="s">
        <v>236</v>
      </c>
      <c r="C105" s="9" t="s">
        <v>29</v>
      </c>
      <c r="D105" s="9">
        <v>1020</v>
      </c>
      <c r="E105" s="9" t="s">
        <v>45</v>
      </c>
    </row>
    <row r="106" spans="1:5" x14ac:dyDescent="0.25">
      <c r="A106" s="9" t="s">
        <v>303</v>
      </c>
      <c r="B106" s="15" t="s">
        <v>236</v>
      </c>
      <c r="C106" s="9" t="s">
        <v>287</v>
      </c>
      <c r="D106" s="9">
        <v>3060</v>
      </c>
      <c r="E106" s="9" t="s">
        <v>45</v>
      </c>
    </row>
    <row r="107" spans="1:5" x14ac:dyDescent="0.25">
      <c r="A107" s="9" t="s">
        <v>330</v>
      </c>
      <c r="B107" s="15" t="s">
        <v>329</v>
      </c>
      <c r="C107" s="9" t="s">
        <v>0</v>
      </c>
      <c r="D107" s="9">
        <v>30670</v>
      </c>
      <c r="E107" s="9" t="s">
        <v>44</v>
      </c>
    </row>
    <row r="108" spans="1:5" x14ac:dyDescent="0.25">
      <c r="A108" s="9" t="s">
        <v>330</v>
      </c>
      <c r="B108" s="15" t="s">
        <v>329</v>
      </c>
      <c r="C108" s="9" t="s">
        <v>10</v>
      </c>
      <c r="D108" s="9">
        <v>54290</v>
      </c>
      <c r="E108" s="9" t="s">
        <v>44</v>
      </c>
    </row>
    <row r="109" spans="1:5" x14ac:dyDescent="0.25">
      <c r="A109" s="9" t="s">
        <v>330</v>
      </c>
      <c r="B109" s="15" t="s">
        <v>329</v>
      </c>
      <c r="C109" s="9" t="s">
        <v>15</v>
      </c>
      <c r="D109" s="9">
        <v>51290</v>
      </c>
      <c r="E109" s="9" t="s">
        <v>44</v>
      </c>
    </row>
    <row r="110" spans="1:5" x14ac:dyDescent="0.25">
      <c r="A110" s="9" t="s">
        <v>330</v>
      </c>
      <c r="B110" s="15" t="s">
        <v>329</v>
      </c>
      <c r="C110" s="9" t="s">
        <v>14</v>
      </c>
      <c r="D110" s="9">
        <v>41980</v>
      </c>
      <c r="E110" s="9" t="s">
        <v>44</v>
      </c>
    </row>
    <row r="111" spans="1:5" x14ac:dyDescent="0.25">
      <c r="A111" s="9" t="s">
        <v>330</v>
      </c>
      <c r="B111" s="15" t="s">
        <v>329</v>
      </c>
      <c r="C111" s="9" t="s">
        <v>13</v>
      </c>
      <c r="D111" s="9">
        <v>11470</v>
      </c>
      <c r="E111" s="9" t="s">
        <v>44</v>
      </c>
    </row>
    <row r="112" spans="1:5" x14ac:dyDescent="0.25">
      <c r="A112" s="9" t="s">
        <v>330</v>
      </c>
      <c r="B112" s="15" t="s">
        <v>329</v>
      </c>
      <c r="C112" s="9" t="s">
        <v>9</v>
      </c>
      <c r="D112" s="9">
        <v>4380</v>
      </c>
      <c r="E112" s="9" t="s">
        <v>44</v>
      </c>
    </row>
    <row r="113" spans="1:5" x14ac:dyDescent="0.25">
      <c r="A113" s="9" t="s">
        <v>330</v>
      </c>
      <c r="B113" s="15" t="s">
        <v>329</v>
      </c>
      <c r="C113" s="9" t="s">
        <v>16</v>
      </c>
      <c r="D113" s="9">
        <v>2320</v>
      </c>
      <c r="E113" s="9" t="s">
        <v>44</v>
      </c>
    </row>
    <row r="114" spans="1:5" x14ac:dyDescent="0.25">
      <c r="A114" s="9" t="s">
        <v>330</v>
      </c>
      <c r="B114" s="15" t="s">
        <v>329</v>
      </c>
      <c r="C114" s="9" t="s">
        <v>287</v>
      </c>
      <c r="D114" s="9">
        <v>1790</v>
      </c>
      <c r="E114" s="9" t="s">
        <v>44</v>
      </c>
    </row>
    <row r="115" spans="1:5" x14ac:dyDescent="0.25">
      <c r="A115" s="9" t="s">
        <v>330</v>
      </c>
      <c r="B115" s="15" t="s">
        <v>329</v>
      </c>
      <c r="C115" s="9" t="s">
        <v>29</v>
      </c>
      <c r="D115" s="9">
        <v>6430</v>
      </c>
      <c r="E115" s="9" t="s">
        <v>44</v>
      </c>
    </row>
    <row r="116" spans="1:5" x14ac:dyDescent="0.25">
      <c r="A116" s="9" t="s">
        <v>330</v>
      </c>
      <c r="B116" s="15" t="s">
        <v>329</v>
      </c>
      <c r="C116" s="9" t="s">
        <v>0</v>
      </c>
      <c r="D116">
        <v>14820</v>
      </c>
      <c r="E116" s="9" t="s">
        <v>45</v>
      </c>
    </row>
    <row r="117" spans="1:5" x14ac:dyDescent="0.25">
      <c r="A117" s="9" t="s">
        <v>330</v>
      </c>
      <c r="B117" s="15" t="s">
        <v>329</v>
      </c>
      <c r="C117" s="9" t="s">
        <v>10</v>
      </c>
      <c r="D117">
        <v>6800</v>
      </c>
      <c r="E117" s="9" t="s">
        <v>45</v>
      </c>
    </row>
    <row r="118" spans="1:5" x14ac:dyDescent="0.25">
      <c r="A118" s="9" t="s">
        <v>330</v>
      </c>
      <c r="B118" s="15" t="s">
        <v>329</v>
      </c>
      <c r="C118" s="9" t="s">
        <v>15</v>
      </c>
      <c r="D118">
        <v>3500</v>
      </c>
      <c r="E118" s="9" t="s">
        <v>45</v>
      </c>
    </row>
    <row r="119" spans="1:5" x14ac:dyDescent="0.25">
      <c r="A119" s="9" t="s">
        <v>330</v>
      </c>
      <c r="B119" s="15" t="s">
        <v>329</v>
      </c>
      <c r="C119" s="9" t="s">
        <v>14</v>
      </c>
      <c r="D119" s="60">
        <v>21640</v>
      </c>
      <c r="E119" s="9" t="s">
        <v>45</v>
      </c>
    </row>
    <row r="120" spans="1:5" x14ac:dyDescent="0.25">
      <c r="A120" s="9" t="s">
        <v>330</v>
      </c>
      <c r="B120" s="15" t="s">
        <v>329</v>
      </c>
      <c r="C120" s="9" t="s">
        <v>9</v>
      </c>
      <c r="D120">
        <v>9500</v>
      </c>
      <c r="E120" s="9" t="s">
        <v>45</v>
      </c>
    </row>
    <row r="121" spans="1:5" x14ac:dyDescent="0.25">
      <c r="A121" s="9" t="s">
        <v>330</v>
      </c>
      <c r="B121" s="15" t="s">
        <v>329</v>
      </c>
      <c r="C121" s="9" t="s">
        <v>16</v>
      </c>
      <c r="D121">
        <v>900</v>
      </c>
      <c r="E121" s="9" t="s">
        <v>45</v>
      </c>
    </row>
    <row r="122" spans="1:5" x14ac:dyDescent="0.25">
      <c r="A122" s="9" t="s">
        <v>330</v>
      </c>
      <c r="B122" s="15" t="s">
        <v>329</v>
      </c>
      <c r="C122" s="9" t="s">
        <v>287</v>
      </c>
      <c r="D122">
        <v>4110</v>
      </c>
      <c r="E122" s="9" t="s">
        <v>45</v>
      </c>
    </row>
    <row r="123" spans="1:5" x14ac:dyDescent="0.25">
      <c r="A123" s="9" t="s">
        <v>330</v>
      </c>
      <c r="B123" s="15" t="s">
        <v>329</v>
      </c>
      <c r="C123" s="9" t="s">
        <v>29</v>
      </c>
      <c r="D123">
        <v>2400</v>
      </c>
      <c r="E123" s="9" t="s">
        <v>45</v>
      </c>
    </row>
    <row r="124" spans="1:5" x14ac:dyDescent="0.25">
      <c r="A124" s="9" t="s">
        <v>349</v>
      </c>
      <c r="B124" s="15" t="s">
        <v>329</v>
      </c>
      <c r="C124" s="9" t="s">
        <v>0</v>
      </c>
      <c r="D124" s="9">
        <v>28580</v>
      </c>
      <c r="E124" s="9" t="s">
        <v>44</v>
      </c>
    </row>
    <row r="125" spans="1:5" x14ac:dyDescent="0.25">
      <c r="A125" s="9" t="s">
        <v>349</v>
      </c>
      <c r="B125" s="15" t="s">
        <v>329</v>
      </c>
      <c r="C125" s="9" t="s">
        <v>10</v>
      </c>
      <c r="D125" s="9">
        <v>27580</v>
      </c>
      <c r="E125" s="9" t="s">
        <v>44</v>
      </c>
    </row>
    <row r="126" spans="1:5" x14ac:dyDescent="0.25">
      <c r="A126" s="9" t="s">
        <v>349</v>
      </c>
      <c r="B126" s="15" t="s">
        <v>329</v>
      </c>
      <c r="C126" s="9" t="s">
        <v>15</v>
      </c>
      <c r="D126" s="9">
        <v>46920</v>
      </c>
      <c r="E126" s="9" t="s">
        <v>44</v>
      </c>
    </row>
    <row r="127" spans="1:5" x14ac:dyDescent="0.25">
      <c r="A127" s="9" t="s">
        <v>349</v>
      </c>
      <c r="B127" s="15" t="s">
        <v>329</v>
      </c>
      <c r="C127" s="9" t="s">
        <v>14</v>
      </c>
      <c r="D127" s="9">
        <v>21320</v>
      </c>
      <c r="E127" s="9" t="s">
        <v>44</v>
      </c>
    </row>
    <row r="128" spans="1:5" x14ac:dyDescent="0.25">
      <c r="A128" s="9" t="s">
        <v>349</v>
      </c>
      <c r="B128" s="15" t="s">
        <v>329</v>
      </c>
      <c r="C128" s="9" t="s">
        <v>13</v>
      </c>
      <c r="D128" s="9">
        <v>11240</v>
      </c>
      <c r="E128" s="9" t="s">
        <v>44</v>
      </c>
    </row>
    <row r="129" spans="1:5" x14ac:dyDescent="0.25">
      <c r="A129" s="9" t="s">
        <v>349</v>
      </c>
      <c r="B129" s="15" t="s">
        <v>329</v>
      </c>
      <c r="C129" s="9" t="s">
        <v>9</v>
      </c>
      <c r="D129" s="9">
        <v>7520</v>
      </c>
      <c r="E129" s="9" t="s">
        <v>44</v>
      </c>
    </row>
    <row r="130" spans="1:5" x14ac:dyDescent="0.25">
      <c r="A130" s="9" t="s">
        <v>349</v>
      </c>
      <c r="B130" s="15" t="s">
        <v>329</v>
      </c>
      <c r="C130" s="9" t="s">
        <v>16</v>
      </c>
      <c r="D130" s="9">
        <v>2300</v>
      </c>
      <c r="E130" s="9" t="s">
        <v>44</v>
      </c>
    </row>
    <row r="131" spans="1:5" x14ac:dyDescent="0.25">
      <c r="A131" s="9" t="s">
        <v>349</v>
      </c>
      <c r="B131" s="15" t="s">
        <v>329</v>
      </c>
      <c r="C131" s="9" t="s">
        <v>287</v>
      </c>
      <c r="D131" s="9">
        <v>1270</v>
      </c>
      <c r="E131" s="9" t="s">
        <v>44</v>
      </c>
    </row>
    <row r="132" spans="1:5" x14ac:dyDescent="0.25">
      <c r="A132" s="9" t="s">
        <v>349</v>
      </c>
      <c r="B132" s="15" t="s">
        <v>329</v>
      </c>
      <c r="C132" s="9" t="s">
        <v>29</v>
      </c>
      <c r="D132" s="9">
        <v>4210</v>
      </c>
      <c r="E132" s="9" t="s">
        <v>44</v>
      </c>
    </row>
    <row r="133" spans="1:5" x14ac:dyDescent="0.25">
      <c r="A133" s="9" t="s">
        <v>349</v>
      </c>
      <c r="B133" s="15" t="s">
        <v>329</v>
      </c>
      <c r="C133" s="9" t="s">
        <v>0</v>
      </c>
      <c r="D133" s="9">
        <v>38640</v>
      </c>
      <c r="E133" s="9" t="s">
        <v>45</v>
      </c>
    </row>
    <row r="134" spans="1:5" x14ac:dyDescent="0.25">
      <c r="A134" s="9" t="s">
        <v>349</v>
      </c>
      <c r="B134" s="15" t="s">
        <v>329</v>
      </c>
      <c r="C134" s="9" t="s">
        <v>10</v>
      </c>
      <c r="D134" s="9">
        <v>16400</v>
      </c>
      <c r="E134" s="9" t="s">
        <v>45</v>
      </c>
    </row>
    <row r="135" spans="1:5" x14ac:dyDescent="0.25">
      <c r="A135" s="9" t="s">
        <v>349</v>
      </c>
      <c r="B135" s="15" t="s">
        <v>329</v>
      </c>
      <c r="C135" s="9" t="s">
        <v>15</v>
      </c>
      <c r="D135" s="9">
        <v>8400</v>
      </c>
      <c r="E135" s="9" t="s">
        <v>45</v>
      </c>
    </row>
    <row r="136" spans="1:5" x14ac:dyDescent="0.25">
      <c r="A136" s="9" t="s">
        <v>349</v>
      </c>
      <c r="B136" s="15" t="s">
        <v>329</v>
      </c>
      <c r="C136" s="9" t="s">
        <v>14</v>
      </c>
      <c r="D136" s="16">
        <v>13120</v>
      </c>
      <c r="E136" s="9" t="s">
        <v>45</v>
      </c>
    </row>
    <row r="137" spans="1:5" x14ac:dyDescent="0.25">
      <c r="A137" s="9" t="s">
        <v>349</v>
      </c>
      <c r="B137" s="15" t="s">
        <v>329</v>
      </c>
      <c r="C137" s="9" t="s">
        <v>9</v>
      </c>
      <c r="D137" s="9">
        <v>10500</v>
      </c>
      <c r="E137" s="9" t="s">
        <v>45</v>
      </c>
    </row>
    <row r="138" spans="1:5" x14ac:dyDescent="0.25">
      <c r="A138" s="9" t="s">
        <v>349</v>
      </c>
      <c r="B138" s="15" t="s">
        <v>329</v>
      </c>
      <c r="C138" s="9" t="s">
        <v>16</v>
      </c>
      <c r="D138" s="9">
        <v>1000</v>
      </c>
      <c r="E138" s="9" t="s">
        <v>45</v>
      </c>
    </row>
    <row r="139" spans="1:5" x14ac:dyDescent="0.25">
      <c r="A139" s="9" t="s">
        <v>349</v>
      </c>
      <c r="B139" s="15" t="s">
        <v>329</v>
      </c>
      <c r="C139" s="9" t="s">
        <v>287</v>
      </c>
      <c r="D139" s="9">
        <v>7890</v>
      </c>
      <c r="E139" s="9" t="s">
        <v>45</v>
      </c>
    </row>
    <row r="140" spans="1:5" x14ac:dyDescent="0.25">
      <c r="A140" s="9" t="s">
        <v>349</v>
      </c>
      <c r="B140" s="15" t="s">
        <v>329</v>
      </c>
      <c r="C140" s="9" t="s">
        <v>29</v>
      </c>
      <c r="D140" s="9">
        <v>3100</v>
      </c>
      <c r="E140" s="9" t="s">
        <v>45</v>
      </c>
    </row>
    <row r="141" spans="1:5" x14ac:dyDescent="0.25">
      <c r="A141" s="9" t="s">
        <v>397</v>
      </c>
      <c r="B141" s="15" t="s">
        <v>329</v>
      </c>
      <c r="C141" s="9" t="s">
        <v>0</v>
      </c>
      <c r="D141" s="9">
        <v>53380</v>
      </c>
      <c r="E141" s="9" t="s">
        <v>44</v>
      </c>
    </row>
    <row r="142" spans="1:5" x14ac:dyDescent="0.25">
      <c r="A142" s="9" t="s">
        <v>397</v>
      </c>
      <c r="B142" s="15" t="s">
        <v>329</v>
      </c>
      <c r="C142" s="9" t="s">
        <v>10</v>
      </c>
      <c r="D142" s="9">
        <v>38470</v>
      </c>
      <c r="E142" s="9" t="s">
        <v>44</v>
      </c>
    </row>
    <row r="143" spans="1:5" x14ac:dyDescent="0.25">
      <c r="A143" s="9" t="s">
        <v>397</v>
      </c>
      <c r="B143" s="15" t="s">
        <v>329</v>
      </c>
      <c r="C143" s="9" t="s">
        <v>15</v>
      </c>
      <c r="D143" s="9">
        <v>55370</v>
      </c>
      <c r="E143" s="9" t="s">
        <v>44</v>
      </c>
    </row>
    <row r="144" spans="1:5" x14ac:dyDescent="0.25">
      <c r="A144" s="9" t="s">
        <v>397</v>
      </c>
      <c r="B144" s="15" t="s">
        <v>329</v>
      </c>
      <c r="C144" s="9" t="s">
        <v>14</v>
      </c>
      <c r="D144" s="9">
        <v>58760</v>
      </c>
      <c r="E144" s="9" t="s">
        <v>44</v>
      </c>
    </row>
    <row r="145" spans="1:5" x14ac:dyDescent="0.25">
      <c r="A145" s="9" t="s">
        <v>397</v>
      </c>
      <c r="B145" s="15" t="s">
        <v>329</v>
      </c>
      <c r="C145" s="9" t="s">
        <v>13</v>
      </c>
      <c r="D145" s="9">
        <v>14520</v>
      </c>
      <c r="E145" s="9" t="s">
        <v>44</v>
      </c>
    </row>
    <row r="146" spans="1:5" x14ac:dyDescent="0.25">
      <c r="A146" s="9" t="s">
        <v>397</v>
      </c>
      <c r="B146" s="15" t="s">
        <v>329</v>
      </c>
      <c r="C146" s="9" t="s">
        <v>9</v>
      </c>
      <c r="D146" s="9">
        <v>6100</v>
      </c>
      <c r="E146" s="9" t="s">
        <v>44</v>
      </c>
    </row>
    <row r="147" spans="1:5" x14ac:dyDescent="0.25">
      <c r="A147" s="9" t="s">
        <v>397</v>
      </c>
      <c r="B147" s="15" t="s">
        <v>329</v>
      </c>
      <c r="C147" s="9" t="s">
        <v>16</v>
      </c>
      <c r="D147" s="9">
        <v>3090</v>
      </c>
      <c r="E147" s="9" t="s">
        <v>44</v>
      </c>
    </row>
    <row r="148" spans="1:5" x14ac:dyDescent="0.25">
      <c r="A148" s="9" t="s">
        <v>397</v>
      </c>
      <c r="B148" s="15" t="s">
        <v>329</v>
      </c>
      <c r="C148" s="9" t="s">
        <v>287</v>
      </c>
      <c r="D148" s="9">
        <v>3510</v>
      </c>
      <c r="E148" s="9" t="s">
        <v>44</v>
      </c>
    </row>
    <row r="149" spans="1:5" x14ac:dyDescent="0.25">
      <c r="A149" s="9" t="s">
        <v>397</v>
      </c>
      <c r="B149" s="15" t="s">
        <v>329</v>
      </c>
      <c r="C149" s="9" t="s">
        <v>29</v>
      </c>
      <c r="D149" s="9">
        <v>6790</v>
      </c>
      <c r="E149" s="9" t="s">
        <v>44</v>
      </c>
    </row>
    <row r="150" spans="1:5" x14ac:dyDescent="0.25">
      <c r="A150" s="9" t="s">
        <v>397</v>
      </c>
      <c r="B150" s="15" t="s">
        <v>329</v>
      </c>
      <c r="C150" s="9" t="s">
        <v>0</v>
      </c>
      <c r="D150" s="9">
        <v>31480</v>
      </c>
      <c r="E150" s="9" t="s">
        <v>45</v>
      </c>
    </row>
    <row r="151" spans="1:5" x14ac:dyDescent="0.25">
      <c r="A151" s="9" t="s">
        <v>397</v>
      </c>
      <c r="B151" s="15" t="s">
        <v>329</v>
      </c>
      <c r="C151" s="9" t="s">
        <v>10</v>
      </c>
      <c r="D151" s="9">
        <v>15200</v>
      </c>
      <c r="E151" s="9" t="s">
        <v>45</v>
      </c>
    </row>
    <row r="152" spans="1:5" x14ac:dyDescent="0.25">
      <c r="A152" s="9" t="s">
        <v>397</v>
      </c>
      <c r="B152" s="15" t="s">
        <v>329</v>
      </c>
      <c r="C152" s="9" t="s">
        <v>15</v>
      </c>
      <c r="D152" s="9">
        <v>9000</v>
      </c>
      <c r="E152" s="9" t="s">
        <v>45</v>
      </c>
    </row>
    <row r="153" spans="1:5" x14ac:dyDescent="0.25">
      <c r="A153" s="9" t="s">
        <v>397</v>
      </c>
      <c r="B153" s="15" t="s">
        <v>329</v>
      </c>
      <c r="C153" s="9" t="s">
        <v>14</v>
      </c>
      <c r="D153" s="9">
        <v>17340</v>
      </c>
      <c r="E153" s="9" t="s">
        <v>45</v>
      </c>
    </row>
    <row r="154" spans="1:5" x14ac:dyDescent="0.25">
      <c r="A154" s="9" t="s">
        <v>397</v>
      </c>
      <c r="B154" s="15" t="s">
        <v>329</v>
      </c>
      <c r="C154" s="9" t="s">
        <v>9</v>
      </c>
      <c r="D154" s="9">
        <v>9300</v>
      </c>
      <c r="E154" s="9" t="s">
        <v>45</v>
      </c>
    </row>
    <row r="155" spans="1:5" x14ac:dyDescent="0.25">
      <c r="A155" s="9" t="s">
        <v>397</v>
      </c>
      <c r="B155" s="15" t="s">
        <v>329</v>
      </c>
      <c r="C155" s="9" t="s">
        <v>16</v>
      </c>
      <c r="D155" s="9">
        <v>1500</v>
      </c>
      <c r="E155" s="9" t="s">
        <v>45</v>
      </c>
    </row>
    <row r="156" spans="1:5" x14ac:dyDescent="0.25">
      <c r="A156" s="9" t="s">
        <v>397</v>
      </c>
      <c r="B156" s="15" t="s">
        <v>329</v>
      </c>
      <c r="C156" s="9" t="s">
        <v>287</v>
      </c>
      <c r="D156" s="9">
        <v>8850</v>
      </c>
      <c r="E156" s="9" t="s">
        <v>45</v>
      </c>
    </row>
    <row r="157" spans="1:5" x14ac:dyDescent="0.25">
      <c r="A157" s="9" t="s">
        <v>397</v>
      </c>
      <c r="B157" s="15" t="s">
        <v>329</v>
      </c>
      <c r="C157" s="9" t="s">
        <v>29</v>
      </c>
      <c r="D157" s="9">
        <v>3000</v>
      </c>
      <c r="E157" s="9" t="s">
        <v>45</v>
      </c>
    </row>
    <row r="158" spans="1:5" x14ac:dyDescent="0.25">
      <c r="A158" s="9" t="s">
        <v>445</v>
      </c>
      <c r="B158" s="15" t="s">
        <v>444</v>
      </c>
      <c r="C158" s="9" t="s">
        <v>0</v>
      </c>
      <c r="D158" s="9">
        <v>35030</v>
      </c>
      <c r="E158" s="9" t="s">
        <v>44</v>
      </c>
    </row>
    <row r="159" spans="1:5" x14ac:dyDescent="0.25">
      <c r="A159" s="9" t="s">
        <v>445</v>
      </c>
      <c r="B159" s="15" t="s">
        <v>444</v>
      </c>
      <c r="C159" s="9" t="s">
        <v>10</v>
      </c>
      <c r="D159" s="9">
        <v>55290</v>
      </c>
      <c r="E159" s="9" t="s">
        <v>44</v>
      </c>
    </row>
    <row r="160" spans="1:5" x14ac:dyDescent="0.25">
      <c r="A160" s="9" t="s">
        <v>445</v>
      </c>
      <c r="B160" s="15" t="s">
        <v>444</v>
      </c>
      <c r="C160" s="9" t="s">
        <v>15</v>
      </c>
      <c r="D160" s="9">
        <v>71030</v>
      </c>
      <c r="E160" s="9" t="s">
        <v>44</v>
      </c>
    </row>
    <row r="161" spans="1:5" x14ac:dyDescent="0.25">
      <c r="A161" s="9" t="s">
        <v>445</v>
      </c>
      <c r="B161" s="15" t="s">
        <v>444</v>
      </c>
      <c r="C161" s="9" t="s">
        <v>14</v>
      </c>
      <c r="D161" s="9">
        <v>56370</v>
      </c>
      <c r="E161" s="9" t="s">
        <v>44</v>
      </c>
    </row>
    <row r="162" spans="1:5" x14ac:dyDescent="0.25">
      <c r="A162" s="9" t="s">
        <v>445</v>
      </c>
      <c r="B162" s="15" t="s">
        <v>444</v>
      </c>
      <c r="C162" s="9" t="s">
        <v>13</v>
      </c>
      <c r="D162" s="9">
        <v>13630</v>
      </c>
      <c r="E162" s="9" t="s">
        <v>44</v>
      </c>
    </row>
    <row r="163" spans="1:5" x14ac:dyDescent="0.25">
      <c r="A163" s="9" t="s">
        <v>445</v>
      </c>
      <c r="B163" s="15" t="s">
        <v>444</v>
      </c>
      <c r="C163" s="9" t="s">
        <v>9</v>
      </c>
      <c r="D163" s="9">
        <v>7910</v>
      </c>
      <c r="E163" s="9" t="s">
        <v>44</v>
      </c>
    </row>
    <row r="164" spans="1:5" x14ac:dyDescent="0.25">
      <c r="A164" s="9" t="s">
        <v>445</v>
      </c>
      <c r="B164" s="15" t="s">
        <v>444</v>
      </c>
      <c r="C164" s="9" t="s">
        <v>16</v>
      </c>
      <c r="D164" s="9">
        <v>3360</v>
      </c>
      <c r="E164" s="9" t="s">
        <v>44</v>
      </c>
    </row>
    <row r="165" spans="1:5" x14ac:dyDescent="0.25">
      <c r="A165" s="9" t="s">
        <v>445</v>
      </c>
      <c r="B165" s="15" t="s">
        <v>444</v>
      </c>
      <c r="C165" s="9" t="s">
        <v>287</v>
      </c>
      <c r="D165" s="9">
        <v>7320</v>
      </c>
      <c r="E165" s="9" t="s">
        <v>44</v>
      </c>
    </row>
    <row r="166" spans="1:5" x14ac:dyDescent="0.25">
      <c r="A166" s="9" t="s">
        <v>445</v>
      </c>
      <c r="B166" s="15" t="s">
        <v>444</v>
      </c>
      <c r="C166" s="9" t="s">
        <v>29</v>
      </c>
      <c r="D166" s="9">
        <v>7780</v>
      </c>
      <c r="E166" s="9" t="s">
        <v>44</v>
      </c>
    </row>
    <row r="167" spans="1:5" x14ac:dyDescent="0.25">
      <c r="A167" s="9" t="s">
        <v>445</v>
      </c>
      <c r="B167" s="15" t="s">
        <v>444</v>
      </c>
      <c r="C167" s="9" t="s">
        <v>0</v>
      </c>
      <c r="D167" s="9">
        <v>35800</v>
      </c>
      <c r="E167" s="9" t="s">
        <v>45</v>
      </c>
    </row>
    <row r="168" spans="1:5" x14ac:dyDescent="0.25">
      <c r="A168" s="9" t="s">
        <v>445</v>
      </c>
      <c r="B168" s="15" t="s">
        <v>444</v>
      </c>
      <c r="C168" s="9" t="s">
        <v>10</v>
      </c>
      <c r="D168" s="9">
        <v>35670</v>
      </c>
      <c r="E168" s="9" t="s">
        <v>45</v>
      </c>
    </row>
    <row r="169" spans="1:5" x14ac:dyDescent="0.25">
      <c r="A169" s="9" t="s">
        <v>445</v>
      </c>
      <c r="B169" s="15" t="s">
        <v>444</v>
      </c>
      <c r="C169" s="9" t="s">
        <v>15</v>
      </c>
      <c r="D169" s="9">
        <v>29300</v>
      </c>
      <c r="E169" s="9" t="s">
        <v>45</v>
      </c>
    </row>
    <row r="170" spans="1:5" x14ac:dyDescent="0.25">
      <c r="A170" s="9" t="s">
        <v>445</v>
      </c>
      <c r="B170" s="15" t="s">
        <v>444</v>
      </c>
      <c r="C170" s="9" t="s">
        <v>14</v>
      </c>
      <c r="D170" s="9">
        <v>28500</v>
      </c>
      <c r="E170" s="9" t="s">
        <v>45</v>
      </c>
    </row>
    <row r="171" spans="1:5" x14ac:dyDescent="0.25">
      <c r="A171" s="9" t="s">
        <v>445</v>
      </c>
      <c r="B171" s="15" t="s">
        <v>444</v>
      </c>
      <c r="C171" s="9" t="s">
        <v>9</v>
      </c>
      <c r="D171" s="9">
        <v>16200</v>
      </c>
      <c r="E171" s="9" t="s">
        <v>45</v>
      </c>
    </row>
    <row r="172" spans="1:5" x14ac:dyDescent="0.25">
      <c r="A172" s="9" t="s">
        <v>445</v>
      </c>
      <c r="B172" s="15" t="s">
        <v>444</v>
      </c>
      <c r="C172" s="9" t="s">
        <v>16</v>
      </c>
      <c r="D172" s="9">
        <v>2100</v>
      </c>
      <c r="E172" s="9" t="s">
        <v>45</v>
      </c>
    </row>
    <row r="173" spans="1:5" x14ac:dyDescent="0.25">
      <c r="A173" s="9" t="s">
        <v>445</v>
      </c>
      <c r="B173" s="15" t="s">
        <v>444</v>
      </c>
      <c r="C173" s="9" t="s">
        <v>287</v>
      </c>
      <c r="D173" s="9">
        <v>22100</v>
      </c>
      <c r="E173" s="9" t="s">
        <v>45</v>
      </c>
    </row>
    <row r="174" spans="1:5" x14ac:dyDescent="0.25">
      <c r="A174" s="9" t="s">
        <v>445</v>
      </c>
      <c r="B174" s="15" t="s">
        <v>444</v>
      </c>
      <c r="C174" s="9" t="s">
        <v>29</v>
      </c>
      <c r="D174" s="9">
        <v>3100</v>
      </c>
      <c r="E174" s="9" t="s">
        <v>45</v>
      </c>
    </row>
    <row r="175" spans="1:5" x14ac:dyDescent="0.25">
      <c r="A175" s="9" t="s">
        <v>483</v>
      </c>
      <c r="B175" s="15" t="s">
        <v>444</v>
      </c>
      <c r="C175" s="9" t="s">
        <v>0</v>
      </c>
      <c r="D175" s="9">
        <v>59510</v>
      </c>
      <c r="E175" s="9" t="s">
        <v>44</v>
      </c>
    </row>
    <row r="176" spans="1:5" x14ac:dyDescent="0.25">
      <c r="A176" s="9" t="s">
        <v>483</v>
      </c>
      <c r="B176" s="15" t="s">
        <v>444</v>
      </c>
      <c r="C176" s="9" t="s">
        <v>10</v>
      </c>
      <c r="D176" s="9">
        <v>48870</v>
      </c>
      <c r="E176" s="9" t="s">
        <v>44</v>
      </c>
    </row>
    <row r="177" spans="1:5" x14ac:dyDescent="0.25">
      <c r="A177" s="9" t="s">
        <v>483</v>
      </c>
      <c r="B177" s="15" t="s">
        <v>444</v>
      </c>
      <c r="C177" s="9" t="s">
        <v>15</v>
      </c>
      <c r="D177" s="9">
        <v>101840</v>
      </c>
      <c r="E177" s="9" t="s">
        <v>44</v>
      </c>
    </row>
    <row r="178" spans="1:5" x14ac:dyDescent="0.25">
      <c r="A178" s="9" t="s">
        <v>483</v>
      </c>
      <c r="B178" s="15" t="s">
        <v>444</v>
      </c>
      <c r="C178" s="9" t="s">
        <v>14</v>
      </c>
      <c r="D178" s="9">
        <v>70570</v>
      </c>
      <c r="E178" s="9" t="s">
        <v>44</v>
      </c>
    </row>
    <row r="179" spans="1:5" x14ac:dyDescent="0.25">
      <c r="A179" s="9" t="s">
        <v>483</v>
      </c>
      <c r="B179" s="15" t="s">
        <v>444</v>
      </c>
      <c r="C179" s="9" t="s">
        <v>13</v>
      </c>
      <c r="D179" s="9">
        <v>17920</v>
      </c>
      <c r="E179" s="9" t="s">
        <v>44</v>
      </c>
    </row>
    <row r="180" spans="1:5" x14ac:dyDescent="0.25">
      <c r="A180" s="9" t="s">
        <v>483</v>
      </c>
      <c r="B180" s="15" t="s">
        <v>444</v>
      </c>
      <c r="C180" s="9" t="s">
        <v>9</v>
      </c>
      <c r="D180" s="9">
        <v>6380</v>
      </c>
      <c r="E180" s="9" t="s">
        <v>44</v>
      </c>
    </row>
    <row r="181" spans="1:5" x14ac:dyDescent="0.25">
      <c r="A181" s="9" t="s">
        <v>483</v>
      </c>
      <c r="B181" s="15" t="s">
        <v>444</v>
      </c>
      <c r="C181" s="9" t="s">
        <v>16</v>
      </c>
      <c r="D181" s="9">
        <v>4560</v>
      </c>
      <c r="E181" s="9" t="s">
        <v>44</v>
      </c>
    </row>
    <row r="182" spans="1:5" x14ac:dyDescent="0.25">
      <c r="A182" s="9" t="s">
        <v>483</v>
      </c>
      <c r="B182" s="15" t="s">
        <v>444</v>
      </c>
      <c r="C182" s="9" t="s">
        <v>287</v>
      </c>
      <c r="D182" s="9">
        <v>8300</v>
      </c>
      <c r="E182" s="9" t="s">
        <v>44</v>
      </c>
    </row>
    <row r="183" spans="1:5" x14ac:dyDescent="0.25">
      <c r="A183" s="9" t="s">
        <v>483</v>
      </c>
      <c r="B183" s="15" t="s">
        <v>444</v>
      </c>
      <c r="C183" s="9" t="s">
        <v>29</v>
      </c>
      <c r="D183" s="9">
        <v>9840</v>
      </c>
      <c r="E183" s="9" t="s">
        <v>44</v>
      </c>
    </row>
    <row r="184" spans="1:5" x14ac:dyDescent="0.25">
      <c r="A184" s="9" t="s">
        <v>483</v>
      </c>
      <c r="B184" s="15" t="s">
        <v>444</v>
      </c>
      <c r="C184" s="9" t="s">
        <v>0</v>
      </c>
      <c r="D184" s="9">
        <v>18360</v>
      </c>
      <c r="E184" s="9" t="s">
        <v>45</v>
      </c>
    </row>
    <row r="185" spans="1:5" x14ac:dyDescent="0.25">
      <c r="A185" s="9" t="s">
        <v>483</v>
      </c>
      <c r="B185" s="15" t="s">
        <v>444</v>
      </c>
      <c r="C185" s="9" t="s">
        <v>10</v>
      </c>
      <c r="D185" s="9">
        <v>21400</v>
      </c>
      <c r="E185" s="9" t="s">
        <v>45</v>
      </c>
    </row>
    <row r="186" spans="1:5" x14ac:dyDescent="0.25">
      <c r="A186" s="9" t="s">
        <v>483</v>
      </c>
      <c r="B186" s="15" t="s">
        <v>444</v>
      </c>
      <c r="C186" s="9" t="s">
        <v>15</v>
      </c>
      <c r="D186" s="9">
        <v>10000</v>
      </c>
      <c r="E186" s="9" t="s">
        <v>45</v>
      </c>
    </row>
    <row r="187" spans="1:5" x14ac:dyDescent="0.25">
      <c r="A187" s="9" t="s">
        <v>483</v>
      </c>
      <c r="B187" s="15" t="s">
        <v>444</v>
      </c>
      <c r="C187" s="9" t="s">
        <v>14</v>
      </c>
      <c r="D187" s="9">
        <v>27600</v>
      </c>
      <c r="E187" s="9" t="s">
        <v>45</v>
      </c>
    </row>
    <row r="188" spans="1:5" x14ac:dyDescent="0.25">
      <c r="A188" s="9" t="s">
        <v>483</v>
      </c>
      <c r="B188" s="15" t="s">
        <v>444</v>
      </c>
      <c r="C188" s="9" t="s">
        <v>9</v>
      </c>
      <c r="D188" s="9">
        <v>18300</v>
      </c>
      <c r="E188" s="9" t="s">
        <v>45</v>
      </c>
    </row>
    <row r="189" spans="1:5" x14ac:dyDescent="0.25">
      <c r="A189" s="9" t="s">
        <v>483</v>
      </c>
      <c r="B189" s="15" t="s">
        <v>444</v>
      </c>
      <c r="C189" s="9" t="s">
        <v>16</v>
      </c>
      <c r="D189" s="9">
        <v>2400</v>
      </c>
      <c r="E189" s="9" t="s">
        <v>45</v>
      </c>
    </row>
    <row r="190" spans="1:5" x14ac:dyDescent="0.25">
      <c r="A190" s="9" t="s">
        <v>483</v>
      </c>
      <c r="B190" s="15" t="s">
        <v>444</v>
      </c>
      <c r="C190" s="9" t="s">
        <v>287</v>
      </c>
      <c r="D190" s="9">
        <v>54600</v>
      </c>
      <c r="E190" s="9" t="s">
        <v>45</v>
      </c>
    </row>
    <row r="191" spans="1:5" x14ac:dyDescent="0.25">
      <c r="A191" s="9" t="s">
        <v>483</v>
      </c>
      <c r="B191" s="15" t="s">
        <v>444</v>
      </c>
      <c r="C191" s="9" t="s">
        <v>29</v>
      </c>
      <c r="D191" s="9">
        <v>5600</v>
      </c>
      <c r="E191" s="9" t="s">
        <v>45</v>
      </c>
    </row>
    <row r="192" spans="1:5" x14ac:dyDescent="0.25">
      <c r="A192" s="9" t="s">
        <v>515</v>
      </c>
      <c r="B192" s="15" t="s">
        <v>444</v>
      </c>
      <c r="C192" s="9" t="s">
        <v>0</v>
      </c>
      <c r="D192" s="9">
        <v>50890</v>
      </c>
      <c r="E192" s="9" t="s">
        <v>44</v>
      </c>
    </row>
    <row r="193" spans="1:5" x14ac:dyDescent="0.25">
      <c r="A193" s="9" t="s">
        <v>515</v>
      </c>
      <c r="B193" s="15" t="s">
        <v>444</v>
      </c>
      <c r="C193" s="9" t="s">
        <v>10</v>
      </c>
      <c r="D193" s="9">
        <v>44600</v>
      </c>
      <c r="E193" s="9" t="s">
        <v>44</v>
      </c>
    </row>
    <row r="194" spans="1:5" x14ac:dyDescent="0.25">
      <c r="A194" s="9" t="s">
        <v>515</v>
      </c>
      <c r="B194" s="15" t="s">
        <v>444</v>
      </c>
      <c r="C194" s="9" t="s">
        <v>13</v>
      </c>
      <c r="D194" s="9">
        <v>15380</v>
      </c>
      <c r="E194" s="9" t="s">
        <v>44</v>
      </c>
    </row>
    <row r="195" spans="1:5" x14ac:dyDescent="0.25">
      <c r="A195" s="9" t="s">
        <v>515</v>
      </c>
      <c r="B195" s="15" t="s">
        <v>444</v>
      </c>
      <c r="C195" s="9" t="s">
        <v>15</v>
      </c>
      <c r="D195" s="9">
        <v>69430</v>
      </c>
      <c r="E195" s="9" t="s">
        <v>44</v>
      </c>
    </row>
    <row r="196" spans="1:5" x14ac:dyDescent="0.25">
      <c r="A196" s="9" t="s">
        <v>515</v>
      </c>
      <c r="B196" s="15" t="s">
        <v>444</v>
      </c>
      <c r="C196" s="9" t="s">
        <v>14</v>
      </c>
      <c r="D196" s="9">
        <v>50840</v>
      </c>
      <c r="E196" s="9" t="s">
        <v>44</v>
      </c>
    </row>
    <row r="197" spans="1:5" x14ac:dyDescent="0.25">
      <c r="A197" s="9" t="s">
        <v>515</v>
      </c>
      <c r="B197" s="15" t="s">
        <v>444</v>
      </c>
      <c r="C197" s="9" t="s">
        <v>9</v>
      </c>
      <c r="D197" s="9">
        <v>7760</v>
      </c>
      <c r="E197" s="9" t="s">
        <v>44</v>
      </c>
    </row>
    <row r="198" spans="1:5" x14ac:dyDescent="0.25">
      <c r="A198" s="9" t="s">
        <v>515</v>
      </c>
      <c r="B198" s="15" t="s">
        <v>444</v>
      </c>
      <c r="C198" s="9" t="s">
        <v>16</v>
      </c>
      <c r="D198" s="9">
        <v>7780</v>
      </c>
      <c r="E198" s="9" t="s">
        <v>44</v>
      </c>
    </row>
    <row r="199" spans="1:5" x14ac:dyDescent="0.25">
      <c r="A199" s="9" t="s">
        <v>515</v>
      </c>
      <c r="B199" s="15" t="s">
        <v>444</v>
      </c>
      <c r="C199" s="9" t="s">
        <v>287</v>
      </c>
      <c r="D199" s="9">
        <v>6930</v>
      </c>
      <c r="E199" s="9" t="s">
        <v>44</v>
      </c>
    </row>
    <row r="200" spans="1:5" x14ac:dyDescent="0.25">
      <c r="A200" s="9" t="s">
        <v>515</v>
      </c>
      <c r="B200" s="15" t="s">
        <v>444</v>
      </c>
      <c r="C200" s="9" t="s">
        <v>29</v>
      </c>
      <c r="D200" s="9">
        <v>16620</v>
      </c>
      <c r="E200" s="9" t="s">
        <v>44</v>
      </c>
    </row>
    <row r="201" spans="1:5" x14ac:dyDescent="0.25">
      <c r="A201" s="9" t="s">
        <v>515</v>
      </c>
      <c r="B201" s="15" t="s">
        <v>444</v>
      </c>
      <c r="C201" s="9" t="s">
        <v>0</v>
      </c>
      <c r="D201" s="9">
        <v>6680</v>
      </c>
      <c r="E201" s="9" t="s">
        <v>45</v>
      </c>
    </row>
    <row r="202" spans="1:5" x14ac:dyDescent="0.25">
      <c r="A202" s="9" t="s">
        <v>515</v>
      </c>
      <c r="B202" s="15" t="s">
        <v>444</v>
      </c>
      <c r="C202" s="9" t="s">
        <v>10</v>
      </c>
      <c r="D202" s="9">
        <v>18450</v>
      </c>
      <c r="E202" s="9" t="s">
        <v>45</v>
      </c>
    </row>
    <row r="203" spans="1:5" x14ac:dyDescent="0.25">
      <c r="A203" s="9" t="s">
        <v>515</v>
      </c>
      <c r="B203" s="15" t="s">
        <v>444</v>
      </c>
      <c r="C203" s="9" t="s">
        <v>15</v>
      </c>
      <c r="D203" s="9">
        <v>19000</v>
      </c>
      <c r="E203" s="9" t="s">
        <v>45</v>
      </c>
    </row>
    <row r="204" spans="1:5" x14ac:dyDescent="0.25">
      <c r="A204" s="9" t="s">
        <v>515</v>
      </c>
      <c r="B204" s="15" t="s">
        <v>444</v>
      </c>
      <c r="C204" s="9" t="s">
        <v>14</v>
      </c>
      <c r="D204" s="9">
        <v>38500</v>
      </c>
      <c r="E204" s="9" t="s">
        <v>45</v>
      </c>
    </row>
    <row r="205" spans="1:5" x14ac:dyDescent="0.25">
      <c r="A205" s="9" t="s">
        <v>515</v>
      </c>
      <c r="B205" s="15" t="s">
        <v>444</v>
      </c>
      <c r="C205" s="9" t="s">
        <v>9</v>
      </c>
      <c r="D205" s="9">
        <v>13200</v>
      </c>
      <c r="E205" s="9" t="s">
        <v>45</v>
      </c>
    </row>
    <row r="206" spans="1:5" x14ac:dyDescent="0.25">
      <c r="A206" s="9" t="s">
        <v>515</v>
      </c>
      <c r="B206" s="15" t="s">
        <v>444</v>
      </c>
      <c r="C206" s="9" t="s">
        <v>16</v>
      </c>
      <c r="D206" s="9">
        <v>1550</v>
      </c>
      <c r="E206" s="9" t="s">
        <v>45</v>
      </c>
    </row>
    <row r="207" spans="1:5" x14ac:dyDescent="0.25">
      <c r="A207" s="9" t="s">
        <v>515</v>
      </c>
      <c r="B207" s="15" t="s">
        <v>444</v>
      </c>
      <c r="C207" s="9" t="s">
        <v>287</v>
      </c>
      <c r="D207" s="9">
        <v>38700</v>
      </c>
      <c r="E207" s="9" t="s">
        <v>45</v>
      </c>
    </row>
    <row r="208" spans="1:5" x14ac:dyDescent="0.25">
      <c r="A208" s="9" t="s">
        <v>515</v>
      </c>
      <c r="B208" s="15" t="s">
        <v>444</v>
      </c>
      <c r="C208" s="9" t="s">
        <v>29</v>
      </c>
      <c r="D208" s="9">
        <v>5200</v>
      </c>
      <c r="E208" s="9" t="s">
        <v>45</v>
      </c>
    </row>
    <row r="209" spans="1:8" x14ac:dyDescent="0.25">
      <c r="A209" s="9" t="s">
        <v>541</v>
      </c>
      <c r="B209" s="15" t="s">
        <v>540</v>
      </c>
      <c r="C209" s="9" t="s">
        <v>0</v>
      </c>
      <c r="D209" s="9">
        <v>39130</v>
      </c>
      <c r="E209" s="9" t="s">
        <v>44</v>
      </c>
    </row>
    <row r="210" spans="1:8" x14ac:dyDescent="0.25">
      <c r="A210" s="9" t="s">
        <v>541</v>
      </c>
      <c r="B210" s="15" t="s">
        <v>540</v>
      </c>
      <c r="C210" s="9" t="s">
        <v>10</v>
      </c>
      <c r="D210" s="9">
        <v>32350</v>
      </c>
      <c r="E210" s="9" t="s">
        <v>44</v>
      </c>
    </row>
    <row r="211" spans="1:8" x14ac:dyDescent="0.25">
      <c r="A211" s="9" t="s">
        <v>541</v>
      </c>
      <c r="B211" s="15" t="s">
        <v>540</v>
      </c>
      <c r="C211" s="9" t="s">
        <v>15</v>
      </c>
      <c r="D211" s="9">
        <v>51200</v>
      </c>
      <c r="E211" s="9" t="s">
        <v>44</v>
      </c>
    </row>
    <row r="212" spans="1:8" x14ac:dyDescent="0.25">
      <c r="A212" s="9" t="s">
        <v>541</v>
      </c>
      <c r="B212" s="15" t="s">
        <v>540</v>
      </c>
      <c r="C212" s="9" t="s">
        <v>14</v>
      </c>
      <c r="D212" s="9">
        <v>60620</v>
      </c>
      <c r="E212" s="9" t="s">
        <v>44</v>
      </c>
    </row>
    <row r="213" spans="1:8" x14ac:dyDescent="0.25">
      <c r="A213" s="9" t="s">
        <v>541</v>
      </c>
      <c r="B213" s="15" t="s">
        <v>540</v>
      </c>
      <c r="C213" s="9" t="s">
        <v>13</v>
      </c>
      <c r="D213" s="9">
        <v>9280</v>
      </c>
      <c r="E213" s="9" t="s">
        <v>44</v>
      </c>
    </row>
    <row r="214" spans="1:8" x14ac:dyDescent="0.25">
      <c r="A214" s="9" t="s">
        <v>541</v>
      </c>
      <c r="B214" s="15" t="s">
        <v>540</v>
      </c>
      <c r="C214" s="9" t="s">
        <v>9</v>
      </c>
      <c r="D214" s="9">
        <v>7080</v>
      </c>
      <c r="E214" s="9" t="s">
        <v>44</v>
      </c>
    </row>
    <row r="215" spans="1:8" x14ac:dyDescent="0.25">
      <c r="A215" s="9" t="s">
        <v>541</v>
      </c>
      <c r="B215" s="15" t="s">
        <v>540</v>
      </c>
      <c r="C215" s="9" t="s">
        <v>16</v>
      </c>
      <c r="D215" s="9">
        <v>5540</v>
      </c>
      <c r="E215" s="9" t="s">
        <v>44</v>
      </c>
    </row>
    <row r="216" spans="1:8" x14ac:dyDescent="0.25">
      <c r="A216" s="9" t="s">
        <v>541</v>
      </c>
      <c r="B216" s="15" t="s">
        <v>540</v>
      </c>
      <c r="C216" s="9" t="s">
        <v>287</v>
      </c>
      <c r="D216" s="9">
        <v>4820</v>
      </c>
      <c r="E216" s="9" t="s">
        <v>44</v>
      </c>
    </row>
    <row r="217" spans="1:8" x14ac:dyDescent="0.25">
      <c r="A217" s="9" t="s">
        <v>541</v>
      </c>
      <c r="B217" s="15" t="s">
        <v>540</v>
      </c>
      <c r="C217" s="9" t="s">
        <v>29</v>
      </c>
      <c r="D217" s="9">
        <v>11140</v>
      </c>
      <c r="E217" s="9" t="s">
        <v>44</v>
      </c>
    </row>
    <row r="218" spans="1:8" x14ac:dyDescent="0.25">
      <c r="A218" s="9" t="s">
        <v>541</v>
      </c>
      <c r="B218" s="15" t="s">
        <v>540</v>
      </c>
      <c r="C218" s="9" t="s">
        <v>0</v>
      </c>
      <c r="D218" s="9">
        <v>20230</v>
      </c>
      <c r="E218" s="9" t="s">
        <v>45</v>
      </c>
    </row>
    <row r="219" spans="1:8" x14ac:dyDescent="0.25">
      <c r="A219" s="9" t="s">
        <v>541</v>
      </c>
      <c r="B219" s="15" t="s">
        <v>540</v>
      </c>
      <c r="C219" s="9" t="s">
        <v>10</v>
      </c>
      <c r="D219" s="9">
        <v>17500</v>
      </c>
      <c r="E219" s="9" t="s">
        <v>45</v>
      </c>
    </row>
    <row r="220" spans="1:8" x14ac:dyDescent="0.25">
      <c r="A220" s="9" t="s">
        <v>541</v>
      </c>
      <c r="B220" s="15" t="s">
        <v>540</v>
      </c>
      <c r="C220" s="9" t="s">
        <v>14</v>
      </c>
      <c r="D220" s="9">
        <v>32400</v>
      </c>
      <c r="E220" s="9" t="s">
        <v>45</v>
      </c>
    </row>
    <row r="221" spans="1:8" x14ac:dyDescent="0.25">
      <c r="A221" s="9" t="s">
        <v>541</v>
      </c>
      <c r="B221" s="15" t="s">
        <v>540</v>
      </c>
      <c r="C221" s="9" t="s">
        <v>9</v>
      </c>
      <c r="D221">
        <v>12700</v>
      </c>
      <c r="E221" s="9" t="s">
        <v>45</v>
      </c>
    </row>
    <row r="222" spans="1:8" x14ac:dyDescent="0.25">
      <c r="A222" s="9" t="s">
        <v>541</v>
      </c>
      <c r="B222" s="15" t="s">
        <v>540</v>
      </c>
      <c r="C222" s="9" t="s">
        <v>16</v>
      </c>
      <c r="D222" s="9">
        <v>2250</v>
      </c>
      <c r="E222" s="9" t="s">
        <v>45</v>
      </c>
      <c r="F222" s="94"/>
      <c r="G222" s="94"/>
      <c r="H222" s="94"/>
    </row>
    <row r="223" spans="1:8" x14ac:dyDescent="0.25">
      <c r="A223" s="9" t="s">
        <v>541</v>
      </c>
      <c r="B223" s="15" t="s">
        <v>540</v>
      </c>
      <c r="C223" s="9" t="s">
        <v>287</v>
      </c>
      <c r="D223" s="9">
        <v>32500</v>
      </c>
      <c r="E223" s="9" t="s">
        <v>45</v>
      </c>
      <c r="F223" s="95"/>
      <c r="G223" s="95"/>
      <c r="H223" s="95"/>
    </row>
    <row r="224" spans="1:8" x14ac:dyDescent="0.25">
      <c r="A224" s="9" t="s">
        <v>541</v>
      </c>
      <c r="B224" s="15" t="s">
        <v>540</v>
      </c>
      <c r="C224" s="9" t="s">
        <v>29</v>
      </c>
      <c r="D224" s="9">
        <v>4900</v>
      </c>
      <c r="E224" s="9" t="s">
        <v>45</v>
      </c>
    </row>
    <row r="225" spans="1:5" x14ac:dyDescent="0.25">
      <c r="A225" s="9" t="s">
        <v>577</v>
      </c>
      <c r="B225" s="15" t="s">
        <v>540</v>
      </c>
      <c r="C225" s="9" t="s">
        <v>0</v>
      </c>
      <c r="D225" s="9">
        <v>56990</v>
      </c>
      <c r="E225" s="9" t="s">
        <v>44</v>
      </c>
    </row>
    <row r="226" spans="1:5" x14ac:dyDescent="0.25">
      <c r="A226" s="9" t="s">
        <v>577</v>
      </c>
      <c r="B226" s="15" t="s">
        <v>540</v>
      </c>
      <c r="C226" s="9" t="s">
        <v>10</v>
      </c>
      <c r="D226" s="9">
        <v>35270</v>
      </c>
      <c r="E226" s="9" t="s">
        <v>44</v>
      </c>
    </row>
    <row r="227" spans="1:5" x14ac:dyDescent="0.25">
      <c r="A227" s="9" t="s">
        <v>577</v>
      </c>
      <c r="B227" s="15" t="s">
        <v>540</v>
      </c>
      <c r="C227" s="9" t="s">
        <v>15</v>
      </c>
      <c r="D227" s="9">
        <v>62830</v>
      </c>
      <c r="E227" s="9" t="s">
        <v>44</v>
      </c>
    </row>
    <row r="228" spans="1:5" x14ac:dyDescent="0.25">
      <c r="A228" s="9" t="s">
        <v>577</v>
      </c>
      <c r="B228" s="15" t="s">
        <v>540</v>
      </c>
      <c r="C228" s="9" t="s">
        <v>14</v>
      </c>
      <c r="D228" s="9">
        <v>38190</v>
      </c>
      <c r="E228" s="9" t="s">
        <v>44</v>
      </c>
    </row>
    <row r="229" spans="1:5" x14ac:dyDescent="0.25">
      <c r="A229" s="9" t="s">
        <v>577</v>
      </c>
      <c r="B229" s="15" t="s">
        <v>540</v>
      </c>
      <c r="C229" s="9" t="s">
        <v>13</v>
      </c>
      <c r="D229" s="9">
        <v>11420</v>
      </c>
      <c r="E229" s="9" t="s">
        <v>44</v>
      </c>
    </row>
    <row r="230" spans="1:5" x14ac:dyDescent="0.25">
      <c r="A230" s="9" t="s">
        <v>577</v>
      </c>
      <c r="B230" s="15" t="s">
        <v>540</v>
      </c>
      <c r="C230" s="9" t="s">
        <v>9</v>
      </c>
      <c r="D230" s="9">
        <v>7470</v>
      </c>
      <c r="E230" s="9" t="s">
        <v>44</v>
      </c>
    </row>
    <row r="231" spans="1:5" x14ac:dyDescent="0.25">
      <c r="A231" s="9" t="s">
        <v>577</v>
      </c>
      <c r="B231" s="15" t="s">
        <v>540</v>
      </c>
      <c r="C231" s="9" t="s">
        <v>16</v>
      </c>
      <c r="D231" s="9">
        <v>9400</v>
      </c>
      <c r="E231" s="9" t="s">
        <v>44</v>
      </c>
    </row>
    <row r="232" spans="1:5" x14ac:dyDescent="0.25">
      <c r="A232" s="9" t="s">
        <v>577</v>
      </c>
      <c r="B232" s="15" t="s">
        <v>540</v>
      </c>
      <c r="C232" s="9" t="s">
        <v>287</v>
      </c>
      <c r="D232" s="9">
        <v>3470</v>
      </c>
      <c r="E232" s="9" t="s">
        <v>44</v>
      </c>
    </row>
    <row r="233" spans="1:5" x14ac:dyDescent="0.25">
      <c r="A233" s="9" t="s">
        <v>577</v>
      </c>
      <c r="B233" s="15" t="s">
        <v>540</v>
      </c>
      <c r="C233" s="9" t="s">
        <v>29</v>
      </c>
      <c r="D233" s="9">
        <v>26250</v>
      </c>
      <c r="E233" s="9" t="s">
        <v>44</v>
      </c>
    </row>
    <row r="234" spans="1:5" x14ac:dyDescent="0.25">
      <c r="A234" s="9" t="s">
        <v>577</v>
      </c>
      <c r="B234" s="15" t="s">
        <v>540</v>
      </c>
      <c r="C234" s="9" t="s">
        <v>0</v>
      </c>
      <c r="D234" s="9">
        <v>30300</v>
      </c>
      <c r="E234" s="9" t="s">
        <v>45</v>
      </c>
    </row>
    <row r="235" spans="1:5" x14ac:dyDescent="0.25">
      <c r="A235" s="9" t="s">
        <v>577</v>
      </c>
      <c r="B235" s="15" t="s">
        <v>540</v>
      </c>
      <c r="C235" s="9" t="s">
        <v>10</v>
      </c>
      <c r="D235" s="9">
        <v>24130</v>
      </c>
      <c r="E235" s="9" t="s">
        <v>45</v>
      </c>
    </row>
    <row r="236" spans="1:5" x14ac:dyDescent="0.25">
      <c r="A236" s="9" t="s">
        <v>577</v>
      </c>
      <c r="B236" s="15" t="s">
        <v>540</v>
      </c>
      <c r="C236" s="9" t="s">
        <v>15</v>
      </c>
      <c r="D236" s="9">
        <v>18900</v>
      </c>
      <c r="E236" s="9" t="s">
        <v>45</v>
      </c>
    </row>
    <row r="237" spans="1:5" x14ac:dyDescent="0.25">
      <c r="A237" s="9" t="s">
        <v>577</v>
      </c>
      <c r="B237" s="15" t="s">
        <v>540</v>
      </c>
      <c r="C237" s="9" t="s">
        <v>14</v>
      </c>
      <c r="D237" s="9">
        <v>19200</v>
      </c>
      <c r="E237" s="9" t="s">
        <v>45</v>
      </c>
    </row>
    <row r="238" spans="1:5" x14ac:dyDescent="0.25">
      <c r="A238" s="9" t="s">
        <v>577</v>
      </c>
      <c r="B238" s="15" t="s">
        <v>540</v>
      </c>
      <c r="C238" s="9" t="s">
        <v>9</v>
      </c>
      <c r="D238">
        <v>12400</v>
      </c>
      <c r="E238" s="9" t="s">
        <v>45</v>
      </c>
    </row>
    <row r="239" spans="1:5" x14ac:dyDescent="0.25">
      <c r="A239" s="9" t="s">
        <v>577</v>
      </c>
      <c r="B239" s="15" t="s">
        <v>540</v>
      </c>
      <c r="C239" s="9" t="s">
        <v>16</v>
      </c>
      <c r="D239" s="9">
        <v>1750</v>
      </c>
      <c r="E239" s="9" t="s">
        <v>45</v>
      </c>
    </row>
    <row r="240" spans="1:5" x14ac:dyDescent="0.25">
      <c r="A240" s="9" t="s">
        <v>577</v>
      </c>
      <c r="B240" s="15" t="s">
        <v>540</v>
      </c>
      <c r="C240" s="9" t="s">
        <v>287</v>
      </c>
      <c r="D240" s="9">
        <v>23600</v>
      </c>
      <c r="E240" s="9" t="s">
        <v>45</v>
      </c>
    </row>
    <row r="241" spans="1:5" x14ac:dyDescent="0.25">
      <c r="A241" s="9" t="s">
        <v>577</v>
      </c>
      <c r="B241" s="15" t="s">
        <v>540</v>
      </c>
      <c r="C241" s="9" t="s">
        <v>29</v>
      </c>
      <c r="D241" s="9">
        <v>4700</v>
      </c>
      <c r="E241" s="9" t="s">
        <v>45</v>
      </c>
    </row>
    <row r="242" spans="1:5" x14ac:dyDescent="0.25">
      <c r="A242" s="9" t="s">
        <v>618</v>
      </c>
      <c r="B242" s="15" t="s">
        <v>540</v>
      </c>
      <c r="C242" s="9" t="s">
        <v>0</v>
      </c>
      <c r="D242" s="9">
        <v>59810</v>
      </c>
      <c r="E242" s="9" t="s">
        <v>44</v>
      </c>
    </row>
    <row r="243" spans="1:5" x14ac:dyDescent="0.25">
      <c r="A243" s="9" t="s">
        <v>618</v>
      </c>
      <c r="B243" s="15" t="s">
        <v>540</v>
      </c>
      <c r="C243" s="9" t="s">
        <v>10</v>
      </c>
      <c r="D243" s="9">
        <v>41730</v>
      </c>
      <c r="E243" s="9" t="s">
        <v>44</v>
      </c>
    </row>
    <row r="244" spans="1:5" x14ac:dyDescent="0.25">
      <c r="A244" s="9" t="s">
        <v>618</v>
      </c>
      <c r="B244" s="15" t="s">
        <v>540</v>
      </c>
      <c r="C244" s="9" t="s">
        <v>15</v>
      </c>
      <c r="D244" s="9">
        <v>60770</v>
      </c>
      <c r="E244" s="9" t="s">
        <v>44</v>
      </c>
    </row>
    <row r="245" spans="1:5" x14ac:dyDescent="0.25">
      <c r="A245" s="9" t="s">
        <v>618</v>
      </c>
      <c r="B245" s="15" t="s">
        <v>540</v>
      </c>
      <c r="C245" s="9" t="s">
        <v>14</v>
      </c>
      <c r="D245" s="9">
        <v>52980</v>
      </c>
      <c r="E245" s="9" t="s">
        <v>44</v>
      </c>
    </row>
    <row r="246" spans="1:5" x14ac:dyDescent="0.25">
      <c r="A246" s="9" t="s">
        <v>618</v>
      </c>
      <c r="B246" s="15" t="s">
        <v>540</v>
      </c>
      <c r="C246" s="9" t="s">
        <v>13</v>
      </c>
      <c r="D246" s="9">
        <v>11730</v>
      </c>
      <c r="E246" s="9" t="s">
        <v>44</v>
      </c>
    </row>
    <row r="247" spans="1:5" x14ac:dyDescent="0.25">
      <c r="A247" s="9" t="s">
        <v>618</v>
      </c>
      <c r="B247" s="15" t="s">
        <v>540</v>
      </c>
      <c r="C247" s="9" t="s">
        <v>9</v>
      </c>
      <c r="D247" s="9">
        <v>16730</v>
      </c>
      <c r="E247" s="9" t="s">
        <v>44</v>
      </c>
    </row>
    <row r="248" spans="1:5" x14ac:dyDescent="0.25">
      <c r="A248" s="9" t="s">
        <v>618</v>
      </c>
      <c r="B248" s="15" t="s">
        <v>540</v>
      </c>
      <c r="C248" s="9" t="s">
        <v>16</v>
      </c>
      <c r="D248" s="9">
        <v>8070</v>
      </c>
      <c r="E248" s="9" t="s">
        <v>44</v>
      </c>
    </row>
    <row r="249" spans="1:5" x14ac:dyDescent="0.25">
      <c r="A249" s="9" t="s">
        <v>618</v>
      </c>
      <c r="B249" s="15" t="s">
        <v>540</v>
      </c>
      <c r="C249" s="9" t="s">
        <v>287</v>
      </c>
      <c r="D249" s="9">
        <v>5660</v>
      </c>
      <c r="E249" s="9" t="s">
        <v>44</v>
      </c>
    </row>
    <row r="250" spans="1:5" x14ac:dyDescent="0.25">
      <c r="A250" s="9" t="s">
        <v>618</v>
      </c>
      <c r="B250" s="15" t="s">
        <v>540</v>
      </c>
      <c r="C250" s="9" t="s">
        <v>29</v>
      </c>
      <c r="D250" s="9">
        <v>19560</v>
      </c>
      <c r="E250" s="9" t="s">
        <v>44</v>
      </c>
    </row>
    <row r="251" spans="1:5" x14ac:dyDescent="0.25">
      <c r="A251" s="9" t="s">
        <v>618</v>
      </c>
      <c r="B251" s="15" t="s">
        <v>540</v>
      </c>
      <c r="C251" s="9" t="s">
        <v>0</v>
      </c>
      <c r="D251" s="9">
        <v>26260</v>
      </c>
      <c r="E251" s="9" t="s">
        <v>45</v>
      </c>
    </row>
    <row r="252" spans="1:5" x14ac:dyDescent="0.25">
      <c r="A252" s="9" t="s">
        <v>618</v>
      </c>
      <c r="B252" s="15" t="s">
        <v>540</v>
      </c>
      <c r="C252" s="9" t="s">
        <v>10</v>
      </c>
      <c r="D252" s="9">
        <v>28700</v>
      </c>
      <c r="E252" s="9" t="s">
        <v>45</v>
      </c>
    </row>
    <row r="253" spans="1:5" x14ac:dyDescent="0.25">
      <c r="A253" s="9" t="s">
        <v>618</v>
      </c>
      <c r="B253" s="15" t="s">
        <v>540</v>
      </c>
      <c r="C253" s="9" t="s">
        <v>15</v>
      </c>
      <c r="D253" s="9">
        <v>10150</v>
      </c>
      <c r="E253" s="9" t="s">
        <v>45</v>
      </c>
    </row>
    <row r="254" spans="1:5" x14ac:dyDescent="0.25">
      <c r="A254" s="9" t="s">
        <v>618</v>
      </c>
      <c r="B254" s="15" t="s">
        <v>540</v>
      </c>
      <c r="C254" s="9" t="s">
        <v>14</v>
      </c>
      <c r="D254" s="9">
        <v>21300</v>
      </c>
      <c r="E254" s="9" t="s">
        <v>45</v>
      </c>
    </row>
    <row r="255" spans="1:5" x14ac:dyDescent="0.25">
      <c r="A255" s="9" t="s">
        <v>618</v>
      </c>
      <c r="B255" s="15" t="s">
        <v>540</v>
      </c>
      <c r="C255" s="9" t="s">
        <v>9</v>
      </c>
      <c r="D255">
        <v>18230</v>
      </c>
      <c r="E255" s="9" t="s">
        <v>45</v>
      </c>
    </row>
    <row r="256" spans="1:5" x14ac:dyDescent="0.25">
      <c r="A256" s="9" t="s">
        <v>618</v>
      </c>
      <c r="B256" s="15" t="s">
        <v>540</v>
      </c>
      <c r="C256" s="9" t="s">
        <v>16</v>
      </c>
      <c r="D256" s="9">
        <v>3380</v>
      </c>
      <c r="E256" s="9" t="s">
        <v>45</v>
      </c>
    </row>
    <row r="257" spans="1:5" x14ac:dyDescent="0.25">
      <c r="A257" s="9" t="s">
        <v>618</v>
      </c>
      <c r="B257" s="15" t="s">
        <v>540</v>
      </c>
      <c r="C257" s="9" t="s">
        <v>287</v>
      </c>
      <c r="D257" s="9">
        <v>20430</v>
      </c>
      <c r="E257" s="9" t="s">
        <v>45</v>
      </c>
    </row>
    <row r="258" spans="1:5" x14ac:dyDescent="0.25">
      <c r="A258" s="9" t="s">
        <v>618</v>
      </c>
      <c r="B258" s="15" t="s">
        <v>540</v>
      </c>
      <c r="C258" s="9" t="s">
        <v>29</v>
      </c>
      <c r="D258" s="9">
        <v>7000</v>
      </c>
      <c r="E258" s="9" t="s">
        <v>45</v>
      </c>
    </row>
    <row r="259" spans="1:5" x14ac:dyDescent="0.25">
      <c r="A259" s="9" t="s">
        <v>640</v>
      </c>
      <c r="B259" s="15" t="s">
        <v>639</v>
      </c>
      <c r="C259" s="9" t="s">
        <v>0</v>
      </c>
      <c r="D259" s="9">
        <v>30450</v>
      </c>
      <c r="E259" s="9" t="s">
        <v>44</v>
      </c>
    </row>
    <row r="260" spans="1:5" x14ac:dyDescent="0.25">
      <c r="A260" s="9" t="s">
        <v>640</v>
      </c>
      <c r="B260" s="15" t="s">
        <v>639</v>
      </c>
      <c r="C260" s="9" t="s">
        <v>10</v>
      </c>
      <c r="D260" s="9">
        <v>16480</v>
      </c>
      <c r="E260" s="9" t="s">
        <v>44</v>
      </c>
    </row>
    <row r="261" spans="1:5" x14ac:dyDescent="0.25">
      <c r="A261" s="9" t="s">
        <v>640</v>
      </c>
      <c r="B261" s="15" t="s">
        <v>639</v>
      </c>
      <c r="C261" s="9" t="s">
        <v>15</v>
      </c>
      <c r="D261" s="9">
        <v>28430</v>
      </c>
      <c r="E261" s="9" t="s">
        <v>44</v>
      </c>
    </row>
    <row r="262" spans="1:5" x14ac:dyDescent="0.25">
      <c r="A262" s="9" t="s">
        <v>640</v>
      </c>
      <c r="B262" s="15" t="s">
        <v>639</v>
      </c>
      <c r="C262" s="9" t="s">
        <v>14</v>
      </c>
      <c r="D262" s="9">
        <v>32280</v>
      </c>
      <c r="E262" s="9" t="s">
        <v>44</v>
      </c>
    </row>
    <row r="263" spans="1:5" x14ac:dyDescent="0.25">
      <c r="A263" s="9" t="s">
        <v>640</v>
      </c>
      <c r="B263" s="15" t="s">
        <v>639</v>
      </c>
      <c r="C263" s="9" t="s">
        <v>13</v>
      </c>
      <c r="D263" s="9">
        <v>6210</v>
      </c>
      <c r="E263" s="9" t="s">
        <v>44</v>
      </c>
    </row>
    <row r="264" spans="1:5" x14ac:dyDescent="0.25">
      <c r="A264" s="9" t="s">
        <v>640</v>
      </c>
      <c r="B264" s="15" t="s">
        <v>639</v>
      </c>
      <c r="C264" s="9" t="s">
        <v>9</v>
      </c>
      <c r="D264" s="9">
        <v>12410</v>
      </c>
      <c r="E264" s="9" t="s">
        <v>44</v>
      </c>
    </row>
    <row r="265" spans="1:5" x14ac:dyDescent="0.25">
      <c r="A265" s="9" t="s">
        <v>640</v>
      </c>
      <c r="B265" s="15" t="s">
        <v>639</v>
      </c>
      <c r="C265" s="9" t="s">
        <v>16</v>
      </c>
      <c r="D265" s="9">
        <v>4720</v>
      </c>
      <c r="E265" s="9" t="s">
        <v>44</v>
      </c>
    </row>
    <row r="266" spans="1:5" x14ac:dyDescent="0.25">
      <c r="A266" s="9" t="s">
        <v>640</v>
      </c>
      <c r="B266" s="15" t="s">
        <v>639</v>
      </c>
      <c r="C266" s="9" t="s">
        <v>287</v>
      </c>
      <c r="D266" s="9">
        <v>410</v>
      </c>
      <c r="E266" s="9" t="s">
        <v>44</v>
      </c>
    </row>
    <row r="267" spans="1:5" x14ac:dyDescent="0.25">
      <c r="A267" s="9" t="s">
        <v>640</v>
      </c>
      <c r="B267" s="15" t="s">
        <v>639</v>
      </c>
      <c r="C267" s="9" t="s">
        <v>638</v>
      </c>
      <c r="D267" s="9">
        <v>790</v>
      </c>
      <c r="E267" s="9" t="s">
        <v>44</v>
      </c>
    </row>
    <row r="268" spans="1:5" x14ac:dyDescent="0.25">
      <c r="A268" s="9" t="s">
        <v>640</v>
      </c>
      <c r="B268" s="15" t="s">
        <v>639</v>
      </c>
      <c r="C268" s="9" t="s">
        <v>29</v>
      </c>
      <c r="D268" s="9">
        <v>5830</v>
      </c>
      <c r="E268" s="9" t="s">
        <v>44</v>
      </c>
    </row>
    <row r="269" spans="1:5" x14ac:dyDescent="0.25">
      <c r="A269" s="9" t="s">
        <v>640</v>
      </c>
      <c r="B269" s="15" t="s">
        <v>639</v>
      </c>
      <c r="C269" s="9" t="s">
        <v>0</v>
      </c>
      <c r="D269" s="9">
        <v>27130</v>
      </c>
      <c r="E269" s="9" t="s">
        <v>45</v>
      </c>
    </row>
    <row r="270" spans="1:5" x14ac:dyDescent="0.25">
      <c r="A270" s="9" t="s">
        <v>640</v>
      </c>
      <c r="B270" s="15" t="s">
        <v>639</v>
      </c>
      <c r="C270" s="9" t="s">
        <v>10</v>
      </c>
      <c r="D270" s="9">
        <v>24500</v>
      </c>
      <c r="E270" s="9" t="s">
        <v>45</v>
      </c>
    </row>
    <row r="271" spans="1:5" x14ac:dyDescent="0.25">
      <c r="A271" s="9" t="s">
        <v>640</v>
      </c>
      <c r="B271" s="15" t="s">
        <v>639</v>
      </c>
      <c r="C271" s="9" t="s">
        <v>15</v>
      </c>
      <c r="D271" s="9">
        <v>7000</v>
      </c>
      <c r="E271" s="9" t="s">
        <v>45</v>
      </c>
    </row>
    <row r="272" spans="1:5" x14ac:dyDescent="0.25">
      <c r="A272" s="9" t="s">
        <v>640</v>
      </c>
      <c r="B272" s="15" t="s">
        <v>639</v>
      </c>
      <c r="C272" s="9" t="s">
        <v>14</v>
      </c>
      <c r="D272" s="9">
        <v>20700</v>
      </c>
      <c r="E272" s="9" t="s">
        <v>45</v>
      </c>
    </row>
    <row r="273" spans="1:5" x14ac:dyDescent="0.25">
      <c r="A273" s="9" t="s">
        <v>640</v>
      </c>
      <c r="B273" s="15" t="s">
        <v>639</v>
      </c>
      <c r="C273" s="9" t="s">
        <v>9</v>
      </c>
      <c r="D273" s="9">
        <v>15150</v>
      </c>
      <c r="E273" s="9" t="s">
        <v>45</v>
      </c>
    </row>
    <row r="274" spans="1:5" x14ac:dyDescent="0.25">
      <c r="A274" s="9" t="s">
        <v>640</v>
      </c>
      <c r="B274" s="15" t="s">
        <v>639</v>
      </c>
      <c r="C274" s="9" t="s">
        <v>16</v>
      </c>
      <c r="D274" s="9">
        <v>2450</v>
      </c>
      <c r="E274" s="9" t="s">
        <v>45</v>
      </c>
    </row>
    <row r="275" spans="1:5" x14ac:dyDescent="0.25">
      <c r="A275" s="9" t="s">
        <v>640</v>
      </c>
      <c r="B275" s="15" t="s">
        <v>639</v>
      </c>
      <c r="C275" s="9" t="s">
        <v>287</v>
      </c>
      <c r="D275" s="9">
        <v>11200</v>
      </c>
      <c r="E275" s="9" t="s">
        <v>45</v>
      </c>
    </row>
    <row r="276" spans="1:5" x14ac:dyDescent="0.25">
      <c r="A276" s="9" t="s">
        <v>640</v>
      </c>
      <c r="B276" s="15" t="s">
        <v>639</v>
      </c>
      <c r="C276" s="9" t="s">
        <v>638</v>
      </c>
      <c r="D276" s="9">
        <v>6200</v>
      </c>
      <c r="E276" s="9" t="s">
        <v>45</v>
      </c>
    </row>
    <row r="277" spans="1:5" x14ac:dyDescent="0.25">
      <c r="A277" s="9" t="s">
        <v>640</v>
      </c>
      <c r="B277" s="15" t="s">
        <v>639</v>
      </c>
      <c r="C277" s="9" t="s">
        <v>29</v>
      </c>
      <c r="D277" s="9">
        <v>2700</v>
      </c>
      <c r="E277" s="9" t="s">
        <v>45</v>
      </c>
    </row>
    <row r="278" spans="1:5" x14ac:dyDescent="0.25">
      <c r="A278" s="9" t="s">
        <v>805</v>
      </c>
      <c r="B278" s="15" t="s">
        <v>639</v>
      </c>
      <c r="C278" s="9" t="s">
        <v>0</v>
      </c>
      <c r="D278" s="9">
        <v>41050</v>
      </c>
      <c r="E278" s="9" t="s">
        <v>44</v>
      </c>
    </row>
    <row r="279" spans="1:5" x14ac:dyDescent="0.25">
      <c r="A279" s="9" t="s">
        <v>805</v>
      </c>
      <c r="B279" s="15" t="s">
        <v>639</v>
      </c>
      <c r="C279" s="9" t="s">
        <v>10</v>
      </c>
      <c r="D279" s="9">
        <v>34240</v>
      </c>
      <c r="E279" s="9" t="s">
        <v>44</v>
      </c>
    </row>
    <row r="280" spans="1:5" x14ac:dyDescent="0.25">
      <c r="A280" s="9" t="s">
        <v>805</v>
      </c>
      <c r="B280" s="15" t="s">
        <v>639</v>
      </c>
      <c r="C280" s="9" t="s">
        <v>15</v>
      </c>
      <c r="D280" s="9">
        <v>45680</v>
      </c>
      <c r="E280" s="9" t="s">
        <v>44</v>
      </c>
    </row>
    <row r="281" spans="1:5" x14ac:dyDescent="0.25">
      <c r="A281" s="9" t="s">
        <v>805</v>
      </c>
      <c r="B281" s="15" t="s">
        <v>639</v>
      </c>
      <c r="C281" s="9" t="s">
        <v>14</v>
      </c>
      <c r="D281" s="9">
        <v>37370</v>
      </c>
      <c r="E281" s="9" t="s">
        <v>44</v>
      </c>
    </row>
    <row r="282" spans="1:5" x14ac:dyDescent="0.25">
      <c r="A282" s="9" t="s">
        <v>805</v>
      </c>
      <c r="B282" s="15" t="s">
        <v>639</v>
      </c>
      <c r="C282" s="9" t="s">
        <v>13</v>
      </c>
      <c r="D282" s="9">
        <v>7850</v>
      </c>
      <c r="E282" s="9" t="s">
        <v>44</v>
      </c>
    </row>
    <row r="283" spans="1:5" x14ac:dyDescent="0.25">
      <c r="A283" s="9" t="s">
        <v>805</v>
      </c>
      <c r="B283" s="15" t="s">
        <v>639</v>
      </c>
      <c r="C283" s="9" t="s">
        <v>9</v>
      </c>
      <c r="D283" s="9">
        <v>11560</v>
      </c>
      <c r="E283" s="9" t="s">
        <v>44</v>
      </c>
    </row>
    <row r="284" spans="1:5" x14ac:dyDescent="0.25">
      <c r="A284" s="9" t="s">
        <v>805</v>
      </c>
      <c r="B284" s="15" t="s">
        <v>639</v>
      </c>
      <c r="C284" s="9" t="s">
        <v>16</v>
      </c>
      <c r="D284" s="9">
        <v>5720</v>
      </c>
      <c r="E284" s="9" t="s">
        <v>44</v>
      </c>
    </row>
    <row r="285" spans="1:5" x14ac:dyDescent="0.25">
      <c r="A285" s="9" t="s">
        <v>805</v>
      </c>
      <c r="B285" s="15" t="s">
        <v>639</v>
      </c>
      <c r="C285" s="9" t="s">
        <v>287</v>
      </c>
      <c r="D285" s="9">
        <v>910</v>
      </c>
      <c r="E285" s="9" t="s">
        <v>44</v>
      </c>
    </row>
    <row r="286" spans="1:5" x14ac:dyDescent="0.25">
      <c r="A286" s="9" t="s">
        <v>805</v>
      </c>
      <c r="B286" s="15" t="s">
        <v>639</v>
      </c>
      <c r="C286" s="9" t="s">
        <v>638</v>
      </c>
      <c r="D286" s="9">
        <v>920</v>
      </c>
      <c r="E286" s="9" t="s">
        <v>44</v>
      </c>
    </row>
    <row r="287" spans="1:5" x14ac:dyDescent="0.25">
      <c r="A287" s="9" t="s">
        <v>805</v>
      </c>
      <c r="B287" s="15" t="s">
        <v>639</v>
      </c>
      <c r="C287" s="9" t="s">
        <v>29</v>
      </c>
      <c r="D287" s="9">
        <v>9820</v>
      </c>
      <c r="E287" s="9" t="s">
        <v>44</v>
      </c>
    </row>
    <row r="288" spans="1:5" x14ac:dyDescent="0.25">
      <c r="A288" s="9" t="s">
        <v>805</v>
      </c>
      <c r="B288" s="15" t="s">
        <v>639</v>
      </c>
      <c r="C288" s="9" t="s">
        <v>0</v>
      </c>
      <c r="D288" s="9">
        <v>26330</v>
      </c>
      <c r="E288" s="9" t="s">
        <v>45</v>
      </c>
    </row>
    <row r="289" spans="1:5" x14ac:dyDescent="0.25">
      <c r="A289" s="9" t="s">
        <v>805</v>
      </c>
      <c r="B289" s="15" t="s">
        <v>639</v>
      </c>
      <c r="C289" s="9" t="s">
        <v>10</v>
      </c>
      <c r="D289" s="9">
        <v>26500</v>
      </c>
      <c r="E289" s="9" t="s">
        <v>45</v>
      </c>
    </row>
    <row r="290" spans="1:5" x14ac:dyDescent="0.25">
      <c r="A290" s="9" t="s">
        <v>805</v>
      </c>
      <c r="B290" s="15" t="s">
        <v>639</v>
      </c>
      <c r="C290" s="9" t="s">
        <v>15</v>
      </c>
      <c r="D290" s="9">
        <v>12300</v>
      </c>
      <c r="E290" s="9" t="s">
        <v>45</v>
      </c>
    </row>
    <row r="291" spans="1:5" x14ac:dyDescent="0.25">
      <c r="A291" s="9" t="s">
        <v>805</v>
      </c>
      <c r="B291" s="15" t="s">
        <v>639</v>
      </c>
      <c r="C291" s="9" t="s">
        <v>14</v>
      </c>
      <c r="D291" s="9">
        <v>15370</v>
      </c>
      <c r="E291" s="9" t="s">
        <v>45</v>
      </c>
    </row>
    <row r="292" spans="1:5" x14ac:dyDescent="0.25">
      <c r="A292" s="9" t="s">
        <v>805</v>
      </c>
      <c r="B292" s="15" t="s">
        <v>639</v>
      </c>
      <c r="C292" s="9" t="s">
        <v>9</v>
      </c>
      <c r="D292" s="9">
        <v>22340</v>
      </c>
      <c r="E292" s="9" t="s">
        <v>45</v>
      </c>
    </row>
    <row r="293" spans="1:5" x14ac:dyDescent="0.25">
      <c r="A293" s="9" t="s">
        <v>805</v>
      </c>
      <c r="B293" s="15" t="s">
        <v>639</v>
      </c>
      <c r="C293" s="9" t="s">
        <v>16</v>
      </c>
      <c r="D293" s="9">
        <v>2560</v>
      </c>
      <c r="E293" s="9" t="s">
        <v>45</v>
      </c>
    </row>
    <row r="294" spans="1:5" x14ac:dyDescent="0.25">
      <c r="A294" s="9" t="s">
        <v>805</v>
      </c>
      <c r="B294" s="15" t="s">
        <v>639</v>
      </c>
      <c r="C294" s="9" t="s">
        <v>287</v>
      </c>
      <c r="D294" s="9">
        <v>6320</v>
      </c>
      <c r="E294" s="9" t="s">
        <v>45</v>
      </c>
    </row>
    <row r="295" spans="1:5" x14ac:dyDescent="0.25">
      <c r="A295" s="9" t="s">
        <v>805</v>
      </c>
      <c r="B295" s="15" t="s">
        <v>639</v>
      </c>
      <c r="C295" s="9" t="s">
        <v>638</v>
      </c>
      <c r="D295" s="9">
        <v>4100</v>
      </c>
      <c r="E295" s="9" t="s">
        <v>45</v>
      </c>
    </row>
    <row r="296" spans="1:5" x14ac:dyDescent="0.25">
      <c r="A296" s="9" t="s">
        <v>805</v>
      </c>
      <c r="B296" s="15" t="s">
        <v>639</v>
      </c>
      <c r="C296" s="9" t="s">
        <v>29</v>
      </c>
      <c r="D296" s="9">
        <v>3210</v>
      </c>
      <c r="E296" s="9" t="s">
        <v>45</v>
      </c>
    </row>
    <row r="297" spans="1:5" x14ac:dyDescent="0.25">
      <c r="A297" s="9" t="s">
        <v>884</v>
      </c>
      <c r="B297" s="15" t="s">
        <v>639</v>
      </c>
      <c r="C297" s="9" t="s">
        <v>0</v>
      </c>
      <c r="D297" s="9">
        <v>29700</v>
      </c>
      <c r="E297" s="9" t="s">
        <v>44</v>
      </c>
    </row>
    <row r="298" spans="1:5" x14ac:dyDescent="0.25">
      <c r="A298" s="9" t="s">
        <v>884</v>
      </c>
      <c r="B298" s="15" t="s">
        <v>639</v>
      </c>
      <c r="C298" s="9" t="s">
        <v>10</v>
      </c>
      <c r="D298" s="9">
        <v>22710</v>
      </c>
      <c r="E298" s="9" t="s">
        <v>44</v>
      </c>
    </row>
    <row r="299" spans="1:5" x14ac:dyDescent="0.25">
      <c r="A299" s="9" t="s">
        <v>884</v>
      </c>
      <c r="B299" s="15" t="s">
        <v>639</v>
      </c>
      <c r="C299" s="9" t="s">
        <v>15</v>
      </c>
      <c r="D299" s="9">
        <v>46230</v>
      </c>
      <c r="E299" s="9" t="s">
        <v>44</v>
      </c>
    </row>
    <row r="300" spans="1:5" x14ac:dyDescent="0.25">
      <c r="A300" s="9" t="s">
        <v>884</v>
      </c>
      <c r="B300" s="15" t="s">
        <v>639</v>
      </c>
      <c r="C300" s="9" t="s">
        <v>14</v>
      </c>
      <c r="D300" s="9">
        <v>46110</v>
      </c>
      <c r="E300" s="9" t="s">
        <v>44</v>
      </c>
    </row>
    <row r="301" spans="1:5" x14ac:dyDescent="0.25">
      <c r="A301" s="9" t="s">
        <v>884</v>
      </c>
      <c r="B301" s="15" t="s">
        <v>639</v>
      </c>
      <c r="C301" s="9" t="s">
        <v>13</v>
      </c>
      <c r="D301" s="9">
        <v>8070</v>
      </c>
      <c r="E301" s="9" t="s">
        <v>44</v>
      </c>
    </row>
    <row r="302" spans="1:5" x14ac:dyDescent="0.25">
      <c r="A302" s="9" t="s">
        <v>884</v>
      </c>
      <c r="B302" s="15" t="s">
        <v>639</v>
      </c>
      <c r="C302" s="9" t="s">
        <v>9</v>
      </c>
      <c r="D302" s="9">
        <v>14320</v>
      </c>
      <c r="E302" s="9" t="s">
        <v>44</v>
      </c>
    </row>
    <row r="303" spans="1:5" x14ac:dyDescent="0.25">
      <c r="A303" s="9" t="s">
        <v>884</v>
      </c>
      <c r="B303" s="15" t="s">
        <v>639</v>
      </c>
      <c r="C303" s="9" t="s">
        <v>16</v>
      </c>
      <c r="D303" s="9">
        <v>7350</v>
      </c>
      <c r="E303" s="9" t="s">
        <v>44</v>
      </c>
    </row>
    <row r="304" spans="1:5" x14ac:dyDescent="0.25">
      <c r="A304" s="9" t="s">
        <v>884</v>
      </c>
      <c r="B304" s="15" t="s">
        <v>639</v>
      </c>
      <c r="C304" s="9" t="s">
        <v>287</v>
      </c>
      <c r="D304" s="9">
        <v>1120</v>
      </c>
      <c r="E304" s="9" t="s">
        <v>44</v>
      </c>
    </row>
    <row r="305" spans="1:5" x14ac:dyDescent="0.25">
      <c r="A305" s="9" t="s">
        <v>884</v>
      </c>
      <c r="B305" s="15" t="s">
        <v>639</v>
      </c>
      <c r="C305" s="9" t="s">
        <v>638</v>
      </c>
      <c r="D305" s="9">
        <v>2340</v>
      </c>
      <c r="E305" s="9" t="s">
        <v>44</v>
      </c>
    </row>
    <row r="306" spans="1:5" x14ac:dyDescent="0.25">
      <c r="A306" s="9" t="s">
        <v>884</v>
      </c>
      <c r="B306" s="15" t="s">
        <v>639</v>
      </c>
      <c r="C306" s="9" t="s">
        <v>29</v>
      </c>
      <c r="D306" s="9">
        <v>18110</v>
      </c>
      <c r="E306" s="9" t="s">
        <v>44</v>
      </c>
    </row>
    <row r="307" spans="1:5" x14ac:dyDescent="0.25">
      <c r="A307" s="9" t="s">
        <v>884</v>
      </c>
      <c r="B307" s="15" t="s">
        <v>639</v>
      </c>
      <c r="C307" s="9" t="s">
        <v>0</v>
      </c>
      <c r="D307" s="9">
        <v>8810</v>
      </c>
      <c r="E307" s="9" t="s">
        <v>45</v>
      </c>
    </row>
    <row r="308" spans="1:5" x14ac:dyDescent="0.25">
      <c r="A308" s="9" t="s">
        <v>884</v>
      </c>
      <c r="B308" s="15" t="s">
        <v>639</v>
      </c>
      <c r="C308" s="9" t="s">
        <v>10</v>
      </c>
      <c r="D308" s="9">
        <v>12400</v>
      </c>
      <c r="E308" s="9" t="s">
        <v>45</v>
      </c>
    </row>
    <row r="309" spans="1:5" x14ac:dyDescent="0.25">
      <c r="A309" s="9" t="s">
        <v>884</v>
      </c>
      <c r="B309" s="15" t="s">
        <v>639</v>
      </c>
      <c r="C309" s="9" t="s">
        <v>15</v>
      </c>
      <c r="D309" s="9">
        <v>19300</v>
      </c>
      <c r="E309" s="9" t="s">
        <v>45</v>
      </c>
    </row>
    <row r="310" spans="1:5" x14ac:dyDescent="0.25">
      <c r="A310" s="9" t="s">
        <v>884</v>
      </c>
      <c r="B310" s="15" t="s">
        <v>639</v>
      </c>
      <c r="C310" s="9" t="s">
        <v>14</v>
      </c>
      <c r="D310" s="9">
        <v>23370</v>
      </c>
      <c r="E310" s="9" t="s">
        <v>45</v>
      </c>
    </row>
    <row r="311" spans="1:5" x14ac:dyDescent="0.25">
      <c r="A311" s="9" t="s">
        <v>884</v>
      </c>
      <c r="B311" s="15" t="s">
        <v>639</v>
      </c>
      <c r="C311" s="9" t="s">
        <v>9</v>
      </c>
      <c r="D311" s="9">
        <v>23340</v>
      </c>
      <c r="E311" s="9" t="s">
        <v>45</v>
      </c>
    </row>
    <row r="312" spans="1:5" x14ac:dyDescent="0.25">
      <c r="A312" s="9" t="s">
        <v>884</v>
      </c>
      <c r="B312" s="15" t="s">
        <v>639</v>
      </c>
      <c r="C312" s="9" t="s">
        <v>16</v>
      </c>
      <c r="D312" s="9">
        <v>5360</v>
      </c>
      <c r="E312" s="9" t="s">
        <v>45</v>
      </c>
    </row>
    <row r="313" spans="1:5" x14ac:dyDescent="0.25">
      <c r="A313" s="9" t="s">
        <v>884</v>
      </c>
      <c r="B313" s="15" t="s">
        <v>639</v>
      </c>
      <c r="C313" s="9" t="s">
        <v>287</v>
      </c>
      <c r="D313" s="9">
        <v>7150</v>
      </c>
      <c r="E313" s="9" t="s">
        <v>45</v>
      </c>
    </row>
    <row r="314" spans="1:5" x14ac:dyDescent="0.25">
      <c r="A314" s="9" t="s">
        <v>884</v>
      </c>
      <c r="B314" s="15" t="s">
        <v>639</v>
      </c>
      <c r="C314" s="9" t="s">
        <v>638</v>
      </c>
      <c r="D314" s="9">
        <v>3100</v>
      </c>
      <c r="E314" s="9" t="s">
        <v>45</v>
      </c>
    </row>
    <row r="315" spans="1:5" x14ac:dyDescent="0.25">
      <c r="A315" s="9" t="s">
        <v>884</v>
      </c>
      <c r="B315" s="15" t="s">
        <v>639</v>
      </c>
      <c r="C315" s="9" t="s">
        <v>29</v>
      </c>
      <c r="D315" s="9">
        <v>6420</v>
      </c>
      <c r="E315" s="9" t="s">
        <v>45</v>
      </c>
    </row>
    <row r="316" spans="1:5" x14ac:dyDescent="0.25">
      <c r="A316" s="9" t="s">
        <v>971</v>
      </c>
      <c r="B316" s="15" t="s">
        <v>969</v>
      </c>
      <c r="C316" s="9" t="s">
        <v>0</v>
      </c>
      <c r="D316" s="9">
        <v>23830</v>
      </c>
      <c r="E316" s="9" t="s">
        <v>44</v>
      </c>
    </row>
    <row r="317" spans="1:5" x14ac:dyDescent="0.25">
      <c r="A317" s="9" t="s">
        <v>971</v>
      </c>
      <c r="B317" s="15" t="s">
        <v>969</v>
      </c>
      <c r="C317" s="9" t="s">
        <v>10</v>
      </c>
      <c r="D317" s="9">
        <v>30450</v>
      </c>
      <c r="E317" s="9" t="s">
        <v>44</v>
      </c>
    </row>
    <row r="318" spans="1:5" x14ac:dyDescent="0.25">
      <c r="A318" s="9" t="s">
        <v>971</v>
      </c>
      <c r="B318" s="15" t="s">
        <v>969</v>
      </c>
      <c r="C318" s="9" t="s">
        <v>15</v>
      </c>
      <c r="D318" s="9">
        <v>49870</v>
      </c>
      <c r="E318" s="9" t="s">
        <v>44</v>
      </c>
    </row>
    <row r="319" spans="1:5" x14ac:dyDescent="0.25">
      <c r="A319" s="9" t="s">
        <v>971</v>
      </c>
      <c r="B319" s="15" t="s">
        <v>969</v>
      </c>
      <c r="C319" s="9" t="s">
        <v>14</v>
      </c>
      <c r="D319" s="9">
        <v>65180</v>
      </c>
      <c r="E319" s="9" t="s">
        <v>44</v>
      </c>
    </row>
    <row r="320" spans="1:5" x14ac:dyDescent="0.25">
      <c r="A320" s="9" t="s">
        <v>971</v>
      </c>
      <c r="B320" s="15" t="s">
        <v>969</v>
      </c>
      <c r="C320" s="9" t="s">
        <v>13</v>
      </c>
      <c r="D320" s="9">
        <v>16090</v>
      </c>
      <c r="E320" s="9" t="s">
        <v>44</v>
      </c>
    </row>
    <row r="321" spans="1:5" x14ac:dyDescent="0.25">
      <c r="A321" s="9" t="s">
        <v>971</v>
      </c>
      <c r="B321" s="15" t="s">
        <v>969</v>
      </c>
      <c r="C321" s="9" t="s">
        <v>9</v>
      </c>
      <c r="D321" s="9">
        <v>11990</v>
      </c>
      <c r="E321" s="9" t="s">
        <v>44</v>
      </c>
    </row>
    <row r="322" spans="1:5" x14ac:dyDescent="0.25">
      <c r="A322" s="9" t="s">
        <v>971</v>
      </c>
      <c r="B322" s="15" t="s">
        <v>969</v>
      </c>
      <c r="C322" s="9" t="s">
        <v>16</v>
      </c>
      <c r="D322" s="9">
        <v>6920</v>
      </c>
      <c r="E322" s="9" t="s">
        <v>44</v>
      </c>
    </row>
    <row r="323" spans="1:5" x14ac:dyDescent="0.25">
      <c r="A323" s="9" t="s">
        <v>971</v>
      </c>
      <c r="B323" s="15" t="s">
        <v>969</v>
      </c>
      <c r="C323" s="9" t="s">
        <v>287</v>
      </c>
      <c r="D323" s="9">
        <v>510</v>
      </c>
      <c r="E323" s="9" t="s">
        <v>44</v>
      </c>
    </row>
    <row r="324" spans="1:5" x14ac:dyDescent="0.25">
      <c r="A324" s="9" t="s">
        <v>971</v>
      </c>
      <c r="B324" s="15" t="s">
        <v>969</v>
      </c>
      <c r="C324" s="9" t="s">
        <v>638</v>
      </c>
      <c r="D324" s="9">
        <v>2710</v>
      </c>
      <c r="E324" s="9" t="s">
        <v>44</v>
      </c>
    </row>
    <row r="325" spans="1:5" x14ac:dyDescent="0.25">
      <c r="A325" s="9" t="s">
        <v>971</v>
      </c>
      <c r="B325" s="15" t="s">
        <v>969</v>
      </c>
      <c r="C325" s="9" t="s">
        <v>29</v>
      </c>
      <c r="D325" s="9">
        <v>10900</v>
      </c>
      <c r="E325" s="9" t="s">
        <v>44</v>
      </c>
    </row>
    <row r="326" spans="1:5" x14ac:dyDescent="0.25">
      <c r="A326" s="9" t="s">
        <v>971</v>
      </c>
      <c r="B326" s="15" t="s">
        <v>969</v>
      </c>
      <c r="C326" s="9" t="s">
        <v>0</v>
      </c>
      <c r="D326" s="9">
        <v>25490</v>
      </c>
      <c r="E326" s="9" t="s">
        <v>45</v>
      </c>
    </row>
    <row r="327" spans="1:5" x14ac:dyDescent="0.25">
      <c r="A327" s="9" t="s">
        <v>971</v>
      </c>
      <c r="B327" s="15" t="s">
        <v>969</v>
      </c>
      <c r="C327" s="9" t="s">
        <v>10</v>
      </c>
      <c r="D327" s="9">
        <v>11310</v>
      </c>
      <c r="E327" s="9" t="s">
        <v>45</v>
      </c>
    </row>
    <row r="328" spans="1:5" x14ac:dyDescent="0.25">
      <c r="A328" s="9" t="s">
        <v>971</v>
      </c>
      <c r="B328" s="15" t="s">
        <v>969</v>
      </c>
      <c r="C328" s="9" t="s">
        <v>15</v>
      </c>
      <c r="D328" s="9">
        <v>4000</v>
      </c>
      <c r="E328" s="9" t="s">
        <v>45</v>
      </c>
    </row>
    <row r="329" spans="1:5" x14ac:dyDescent="0.25">
      <c r="A329" s="9" t="s">
        <v>971</v>
      </c>
      <c r="B329" s="15" t="s">
        <v>969</v>
      </c>
      <c r="C329" s="9" t="s">
        <v>14</v>
      </c>
      <c r="D329" s="9">
        <v>28670</v>
      </c>
      <c r="E329" s="9" t="s">
        <v>45</v>
      </c>
    </row>
    <row r="330" spans="1:5" x14ac:dyDescent="0.25">
      <c r="A330" s="9" t="s">
        <v>971</v>
      </c>
      <c r="B330" s="15" t="s">
        <v>969</v>
      </c>
      <c r="C330" s="9" t="s">
        <v>9</v>
      </c>
      <c r="D330" s="9">
        <v>10730</v>
      </c>
      <c r="E330" s="9" t="s">
        <v>45</v>
      </c>
    </row>
    <row r="331" spans="1:5" x14ac:dyDescent="0.25">
      <c r="A331" s="9" t="s">
        <v>971</v>
      </c>
      <c r="B331" s="15" t="s">
        <v>969</v>
      </c>
      <c r="C331" s="9" t="s">
        <v>16</v>
      </c>
      <c r="D331" s="9">
        <v>3240</v>
      </c>
      <c r="E331" s="9" t="s">
        <v>45</v>
      </c>
    </row>
    <row r="332" spans="1:5" x14ac:dyDescent="0.25">
      <c r="A332" s="9" t="s">
        <v>971</v>
      </c>
      <c r="B332" s="15" t="s">
        <v>969</v>
      </c>
      <c r="C332" s="9" t="s">
        <v>287</v>
      </c>
      <c r="D332" s="9">
        <v>8150</v>
      </c>
      <c r="E332" s="9" t="s">
        <v>45</v>
      </c>
    </row>
    <row r="333" spans="1:5" x14ac:dyDescent="0.25">
      <c r="A333" s="9" t="s">
        <v>971</v>
      </c>
      <c r="B333" s="15" t="s">
        <v>969</v>
      </c>
      <c r="C333" s="9" t="s">
        <v>638</v>
      </c>
      <c r="D333" s="9">
        <v>3050</v>
      </c>
      <c r="E333" s="9" t="s">
        <v>45</v>
      </c>
    </row>
    <row r="334" spans="1:5" x14ac:dyDescent="0.25">
      <c r="A334" s="9" t="s">
        <v>971</v>
      </c>
      <c r="B334" s="15" t="s">
        <v>969</v>
      </c>
      <c r="C334" s="9" t="s">
        <v>29</v>
      </c>
      <c r="D334" s="9">
        <v>5890</v>
      </c>
      <c r="E334" s="9" t="s">
        <v>45</v>
      </c>
    </row>
  </sheetData>
  <autoFilter ref="A1:P27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5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286</v>
      </c>
      <c r="E1" t="s">
        <v>236</v>
      </c>
      <c r="F1" t="e">
        <f>A1*#REF!</f>
        <v>#N/A</v>
      </c>
      <c r="G1" t="e">
        <f>ROUND(F1/63.7,0)</f>
        <v>#N/A</v>
      </c>
    </row>
    <row r="2" spans="1:8" x14ac:dyDescent="0.35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286</v>
      </c>
      <c r="F2" t="s">
        <v>236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Summary</vt:lpstr>
      <vt:lpstr>Main</vt:lpstr>
      <vt:lpstr>Game</vt:lpstr>
      <vt:lpstr>Лист2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shulya403</cp:lastModifiedBy>
  <dcterms:created xsi:type="dcterms:W3CDTF">2013-03-01T09:55:38Z</dcterms:created>
  <dcterms:modified xsi:type="dcterms:W3CDTF">2021-06-19T17:29:52Z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